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4" yWindow="-24" windowWidth="10728" windowHeight="10140" tabRatio="0"/>
  </bookViews>
  <sheets>
    <sheet name="TDSheet" sheetId="1" r:id="rId1"/>
  </sheets>
  <definedNames>
    <definedName name="_xlnm.Print_Area" localSheetId="0">TDSheet!$A$1:$R$156</definedName>
  </definedNames>
  <calcPr calcId="145621" refMode="R1C1"/>
</workbook>
</file>

<file path=xl/calcChain.xml><?xml version="1.0" encoding="utf-8"?>
<calcChain xmlns="http://schemas.openxmlformats.org/spreadsheetml/2006/main">
  <c r="F70" i="1" l="1"/>
  <c r="F23" i="1"/>
  <c r="F141" i="1"/>
  <c r="F118" i="1"/>
  <c r="F110" i="1"/>
  <c r="F94" i="1"/>
  <c r="F86" i="1"/>
  <c r="F62" i="1"/>
  <c r="F47" i="1"/>
  <c r="F39" i="1"/>
  <c r="H118" i="1" l="1"/>
  <c r="I118" i="1"/>
  <c r="J118" i="1"/>
  <c r="K118" i="1"/>
  <c r="L118" i="1"/>
  <c r="M118" i="1"/>
  <c r="N118" i="1"/>
  <c r="O118" i="1"/>
  <c r="P118" i="1"/>
  <c r="Q118" i="1"/>
  <c r="R118" i="1"/>
  <c r="K70" i="1"/>
  <c r="H47" i="1"/>
  <c r="I47" i="1"/>
  <c r="J47" i="1"/>
  <c r="K47" i="1"/>
  <c r="L47" i="1"/>
  <c r="M47" i="1"/>
  <c r="N47" i="1"/>
  <c r="O47" i="1"/>
  <c r="P47" i="1"/>
  <c r="Q47" i="1"/>
  <c r="R47" i="1"/>
  <c r="M23" i="1"/>
  <c r="H141" i="1"/>
  <c r="I141" i="1"/>
  <c r="J141" i="1"/>
  <c r="K141" i="1"/>
  <c r="L141" i="1"/>
  <c r="M141" i="1"/>
  <c r="N141" i="1"/>
  <c r="O141" i="1"/>
  <c r="P141" i="1"/>
  <c r="Q141" i="1"/>
  <c r="R141" i="1"/>
  <c r="G141" i="1"/>
  <c r="H133" i="1"/>
  <c r="I133" i="1"/>
  <c r="J133" i="1"/>
  <c r="K133" i="1"/>
  <c r="L133" i="1"/>
  <c r="M133" i="1"/>
  <c r="N133" i="1"/>
  <c r="O133" i="1"/>
  <c r="P133" i="1"/>
  <c r="Q133" i="1"/>
  <c r="R133" i="1"/>
  <c r="G133" i="1"/>
  <c r="G118" i="1"/>
  <c r="H110" i="1"/>
  <c r="I110" i="1"/>
  <c r="J110" i="1"/>
  <c r="K110" i="1"/>
  <c r="L110" i="1"/>
  <c r="M110" i="1"/>
  <c r="N110" i="1"/>
  <c r="O110" i="1"/>
  <c r="P110" i="1"/>
  <c r="Q110" i="1"/>
  <c r="R110" i="1"/>
  <c r="G110" i="1"/>
  <c r="H94" i="1"/>
  <c r="I94" i="1"/>
  <c r="J94" i="1"/>
  <c r="K94" i="1"/>
  <c r="L94" i="1"/>
  <c r="M94" i="1"/>
  <c r="N94" i="1"/>
  <c r="O94" i="1"/>
  <c r="P94" i="1"/>
  <c r="Q94" i="1"/>
  <c r="R94" i="1"/>
  <c r="G94" i="1"/>
  <c r="H86" i="1"/>
  <c r="I86" i="1"/>
  <c r="J86" i="1"/>
  <c r="K86" i="1"/>
  <c r="K95" i="1" s="1"/>
  <c r="L86" i="1"/>
  <c r="M86" i="1"/>
  <c r="N86" i="1"/>
  <c r="N95" i="1" s="1"/>
  <c r="O86" i="1"/>
  <c r="O95" i="1" s="1"/>
  <c r="P86" i="1"/>
  <c r="Q86" i="1"/>
  <c r="Q95" i="1" s="1"/>
  <c r="R86" i="1"/>
  <c r="R95" i="1" s="1"/>
  <c r="G86" i="1"/>
  <c r="G95" i="1" s="1"/>
  <c r="H70" i="1"/>
  <c r="I70" i="1"/>
  <c r="J70" i="1"/>
  <c r="L70" i="1"/>
  <c r="M70" i="1"/>
  <c r="N70" i="1"/>
  <c r="O70" i="1"/>
  <c r="P70" i="1"/>
  <c r="Q70" i="1"/>
  <c r="R70" i="1"/>
  <c r="G70" i="1"/>
  <c r="H62" i="1"/>
  <c r="I62" i="1"/>
  <c r="J62" i="1"/>
  <c r="K62" i="1"/>
  <c r="L62" i="1"/>
  <c r="M62" i="1"/>
  <c r="N62" i="1"/>
  <c r="O62" i="1"/>
  <c r="P62" i="1"/>
  <c r="Q62" i="1"/>
  <c r="R62" i="1"/>
  <c r="G62" i="1"/>
  <c r="G47" i="1"/>
  <c r="H39" i="1"/>
  <c r="I39" i="1"/>
  <c r="J39" i="1"/>
  <c r="K39" i="1"/>
  <c r="L39" i="1"/>
  <c r="M39" i="1"/>
  <c r="N39" i="1"/>
  <c r="O39" i="1"/>
  <c r="P39" i="1"/>
  <c r="Q39" i="1"/>
  <c r="R39" i="1"/>
  <c r="G39" i="1"/>
  <c r="H23" i="1"/>
  <c r="I23" i="1"/>
  <c r="J23" i="1"/>
  <c r="K23" i="1"/>
  <c r="L23" i="1"/>
  <c r="N23" i="1"/>
  <c r="O23" i="1"/>
  <c r="P23" i="1"/>
  <c r="Q23" i="1"/>
  <c r="R23" i="1"/>
  <c r="G23" i="1"/>
  <c r="H16" i="1"/>
  <c r="I16" i="1"/>
  <c r="J16" i="1"/>
  <c r="K16" i="1"/>
  <c r="L16" i="1"/>
  <c r="M16" i="1"/>
  <c r="N16" i="1"/>
  <c r="O16" i="1"/>
  <c r="O24" i="1" s="1"/>
  <c r="P16" i="1"/>
  <c r="P24" i="1" s="1"/>
  <c r="Q16" i="1"/>
  <c r="Q24" i="1" s="1"/>
  <c r="R16" i="1"/>
  <c r="R24" i="1" s="1"/>
  <c r="G16" i="1"/>
  <c r="L95" i="1" l="1"/>
  <c r="M24" i="1"/>
  <c r="H95" i="1"/>
  <c r="J95" i="1"/>
  <c r="R48" i="1"/>
  <c r="N48" i="1"/>
  <c r="N119" i="1"/>
  <c r="J119" i="1"/>
  <c r="L24" i="1"/>
  <c r="O119" i="1"/>
  <c r="L48" i="1"/>
  <c r="P48" i="1"/>
  <c r="N24" i="1"/>
  <c r="H24" i="1"/>
  <c r="G24" i="1"/>
  <c r="G119" i="1"/>
  <c r="Q119" i="1"/>
  <c r="I119" i="1"/>
  <c r="K24" i="1"/>
  <c r="M119" i="1"/>
  <c r="R119" i="1"/>
  <c r="P119" i="1"/>
  <c r="H119" i="1"/>
  <c r="K119" i="1"/>
  <c r="L119" i="1"/>
  <c r="P95" i="1"/>
  <c r="M95" i="1"/>
  <c r="I95" i="1"/>
  <c r="J48" i="1"/>
  <c r="H48" i="1"/>
  <c r="Q48" i="1"/>
  <c r="I48" i="1"/>
  <c r="O48" i="1"/>
  <c r="K48" i="1"/>
  <c r="M48" i="1"/>
  <c r="J24" i="1"/>
  <c r="I24" i="1"/>
  <c r="I71" i="1"/>
  <c r="R71" i="1"/>
  <c r="J71" i="1"/>
  <c r="G142" i="1"/>
  <c r="K142" i="1"/>
  <c r="G71" i="1"/>
  <c r="O71" i="1"/>
  <c r="K71" i="1"/>
  <c r="P142" i="1"/>
  <c r="L142" i="1"/>
  <c r="H142" i="1"/>
  <c r="P71" i="1"/>
  <c r="L71" i="1"/>
  <c r="H71" i="1"/>
  <c r="Q142" i="1"/>
  <c r="M142" i="1"/>
  <c r="I142" i="1"/>
  <c r="M71" i="1"/>
  <c r="R142" i="1"/>
  <c r="N142" i="1"/>
  <c r="J142" i="1"/>
  <c r="Q71" i="1"/>
  <c r="N71" i="1"/>
  <c r="O142" i="1"/>
  <c r="G48" i="1"/>
</calcChain>
</file>

<file path=xl/sharedStrings.xml><?xml version="1.0" encoding="utf-8"?>
<sst xmlns="http://schemas.openxmlformats.org/spreadsheetml/2006/main" count="351" uniqueCount="146">
  <si>
    <t>ООО "СТК"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</si>
  <si>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</si>
  <si>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</si>
  <si>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</si>
  <si>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</si>
  <si>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</si>
  <si>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</si>
  <si>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</si>
  <si>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</si>
  <si>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</si>
  <si>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</si>
  <si>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</si>
  <si>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</si>
  <si>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</si>
  <si>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</si>
  <si>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</si>
  <si>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</si>
  <si>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</si>
  <si>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</si>
  <si>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</si>
  <si>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</si>
  <si>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</si>
  <si>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</si>
  <si>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</si>
  <si>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</si>
  <si>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</si>
  <si>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</si>
  <si>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</si>
  <si>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Итого за день</t>
  </si>
  <si>
    <t>Вторник</t>
  </si>
  <si>
    <t>Среда</t>
  </si>
  <si>
    <t>200/15</t>
  </si>
  <si>
    <t>к/к</t>
  </si>
  <si>
    <t>Четверг</t>
  </si>
  <si>
    <t>Пятница</t>
  </si>
  <si>
    <t>Суббота</t>
  </si>
  <si>
    <t>150/5</t>
  </si>
  <si>
    <t xml:space="preserve">Кофейный напиток </t>
  </si>
  <si>
    <t xml:space="preserve">Борщ со свежей капустой, картофелем со сметаной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</si>
  <si>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</si>
  <si>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</si>
  <si>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</si>
  <si>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</si>
  <si>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 xml:space="preserve">Сыр (порциями) </t>
  </si>
  <si>
    <t xml:space="preserve">Какао с молоком </t>
  </si>
  <si>
    <t>200/10/10</t>
  </si>
  <si>
    <t xml:space="preserve">Суп картофельный с горохом, курицей и гренками  </t>
  </si>
  <si>
    <t>80/30</t>
  </si>
  <si>
    <t xml:space="preserve">Картофельное пюре </t>
  </si>
  <si>
    <t xml:space="preserve">Чай с сахаром и лимоном </t>
  </si>
  <si>
    <t xml:space="preserve">Батон  обогащенный </t>
  </si>
  <si>
    <t>200/10/5</t>
  </si>
  <si>
    <t xml:space="preserve">Щи из свежей капусты с картофелем, говядиной и сметаной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</si>
  <si>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</si>
  <si>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</si>
  <si>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</si>
  <si>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 xml:space="preserve">Свёкла отварная с растительным маслом </t>
  </si>
  <si>
    <t xml:space="preserve">Омлет натуральный </t>
  </si>
  <si>
    <t>Батон  обогащенный</t>
  </si>
  <si>
    <t xml:space="preserve">Рассольник Ленинградский со сметаной </t>
  </si>
  <si>
    <t>200/10</t>
  </si>
  <si>
    <t xml:space="preserve">Суп картофельный с макарон.изд. с мясом птицы </t>
  </si>
  <si>
    <t xml:space="preserve">Рыба, запеченная в сметанном соусе </t>
  </si>
  <si>
    <t xml:space="preserve">Суфле творожное </t>
  </si>
  <si>
    <t>15/5/20</t>
  </si>
  <si>
    <t xml:space="preserve">Бутерброд с джемом </t>
  </si>
  <si>
    <t xml:space="preserve">Салат «Свеколка» </t>
  </si>
  <si>
    <t xml:space="preserve">Суп картофельный с крупой (пшено) </t>
  </si>
  <si>
    <t xml:space="preserve">Каша гречневая рассыпчатая </t>
  </si>
  <si>
    <t xml:space="preserve">Кисель плодово-ягодный с витамином  "С" </t>
  </si>
  <si>
    <t xml:space="preserve">Рис отварной </t>
  </si>
  <si>
    <t xml:space="preserve">Чай с сахаром </t>
  </si>
  <si>
    <t xml:space="preserve">Пудинг из творога с джемом </t>
  </si>
  <si>
    <t xml:space="preserve">Чай с молоком и сахаром </t>
  </si>
  <si>
    <t xml:space="preserve">Каша молочная рисовая с маслом сливочным </t>
  </si>
  <si>
    <t>Печеночный пудинг</t>
  </si>
  <si>
    <t>80/50</t>
  </si>
  <si>
    <t>Яйцо вареное</t>
  </si>
  <si>
    <t xml:space="preserve">Каша пшеничная молочная с маслом </t>
  </si>
  <si>
    <t xml:space="preserve">Каша молочная геркулесовая с маслом сливочным </t>
  </si>
  <si>
    <t>Батон обогащенный</t>
  </si>
  <si>
    <t>Салат из квашеной капусты *</t>
  </si>
  <si>
    <t xml:space="preserve">Биточки куриные с соусом молочным </t>
  </si>
  <si>
    <t>* - С 01.03. в рецептуре блюд лук репчатый заменяется на лук зелёный</t>
  </si>
  <si>
    <t>** - С 01.03. в рецептуре блюд огурец соленый заменяется на огурец свежий</t>
  </si>
  <si>
    <t>*** - С 01.03. рецептура блюд с капустой б/к заменяется на салат из помидоров или помидор кусочком.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</si>
  <si>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</si>
  <si>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</si>
  <si>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Йогурт фруктовый  (шт.)</t>
  </si>
  <si>
    <t>150/30</t>
  </si>
  <si>
    <t>Йогурт фруктовый (шт)</t>
  </si>
  <si>
    <t>Фрукты сезонные</t>
  </si>
  <si>
    <t xml:space="preserve">Фрукты свежие </t>
  </si>
  <si>
    <t xml:space="preserve">Фрукты сезонные </t>
  </si>
  <si>
    <t>Напиток из плодов шиповника</t>
  </si>
  <si>
    <t>Печенье сахарное</t>
  </si>
  <si>
    <t>Икра морковная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</si>
  <si>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</si>
  <si>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Приложение №8 к СанПиН 2.3/2.4.3590-20</t>
  </si>
  <si>
    <t>189*</t>
  </si>
  <si>
    <t>213*</t>
  </si>
  <si>
    <t>432*</t>
  </si>
  <si>
    <t>7,36**</t>
  </si>
  <si>
    <t>84*</t>
  </si>
  <si>
    <t>311*</t>
  </si>
  <si>
    <t>402*</t>
  </si>
  <si>
    <t>14*</t>
  </si>
  <si>
    <t>433*</t>
  </si>
  <si>
    <t>99/73*</t>
  </si>
  <si>
    <t>335*</t>
  </si>
  <si>
    <t>441*</t>
  </si>
  <si>
    <t>225*</t>
  </si>
  <si>
    <t>11,22**</t>
  </si>
  <si>
    <t>40*</t>
  </si>
  <si>
    <t>76*</t>
  </si>
  <si>
    <t>254*</t>
  </si>
  <si>
    <t>331*</t>
  </si>
  <si>
    <t>394*</t>
  </si>
  <si>
    <t>214*</t>
  </si>
  <si>
    <t>430*</t>
  </si>
  <si>
    <t>91*</t>
  </si>
  <si>
    <t>325*</t>
  </si>
  <si>
    <t>184*</t>
  </si>
  <si>
    <t>56*</t>
  </si>
  <si>
    <t>100*</t>
  </si>
  <si>
    <t>431*</t>
  </si>
  <si>
    <t>227*</t>
  </si>
  <si>
    <t>2*</t>
  </si>
  <si>
    <t>50*</t>
  </si>
  <si>
    <t>98*</t>
  </si>
  <si>
    <t>260***</t>
  </si>
  <si>
    <t>323*</t>
  </si>
  <si>
    <t>411*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</si>
  <si>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</si>
  <si>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</si>
  <si>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</si>
  <si>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7-11</t>
  </si>
  <si>
    <t>314/366*</t>
  </si>
  <si>
    <t xml:space="preserve">Тефтели рыбные с соусом томатным </t>
  </si>
  <si>
    <t>245/364*</t>
  </si>
  <si>
    <t>237/371*</t>
  </si>
  <si>
    <t>Огурец свежий **</t>
  </si>
  <si>
    <t>Помидор кусочком***</t>
  </si>
  <si>
    <t xml:space="preserve"> Таблицы химического состава и калорийности российских продуктов питания.Справочник.-Москва,ДеЛи принт, 2007.-276с.Редакция Скурихина И.М.;Тутельяна В.А. </t>
  </si>
  <si>
    <t>6</t>
  </si>
  <si>
    <t>цена 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</si>
</sst>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8"/>
      <name val="Arial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3" fillId="0" borderId="1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ill="1"/>
    <xf numFmtId="0" fontId="0" fillId="0" borderId="0" xfId="0" applyFill="1" applyBorder="1"/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155"/>
  <sheetViews>
    <sheetView tabSelected="1" topLeftCell="A136" workbookViewId="0">
      <selection activeCell="A144" sqref="A144"/>
    </sheetView>
  </sheetViews>
  <sheetFormatPr defaultColWidth="10.42578125" defaultRowHeight="11.55" customHeight="1" x14ac:dyDescent="0.2"/>
  <cols>
    <col min="1" max="1" width="11" style="29" customWidth="1"/>
    <col min="2" max="2" width="2" style="1" customWidth="1"/>
    <col min="3" max="3" width="8.42578125" style="1" customWidth="1"/>
    <col min="4" max="4" width="39.7109375" style="1" customWidth="1"/>
    <col min="5" max="6" width="12.28515625" style="1" customWidth="1"/>
    <col min="7" max="9" width="7" style="1" customWidth="1"/>
    <col min="10" max="10" width="9.28515625" style="1" customWidth="1"/>
    <col min="11" max="16" width="7" style="1" customWidth="1"/>
    <col min="17" max="17" width="7.140625" style="1" customWidth="1"/>
    <col min="18" max="18" width="7" style="1" customWidth="1"/>
  </cols>
  <sheetData>
    <row r="1" spans="1:18" ht="16.5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20" t="s">
        <v>98</v>
      </c>
      <c r="K1" s="120"/>
      <c r="L1" s="120"/>
      <c r="M1" s="120"/>
      <c r="N1" s="120"/>
      <c r="O1" s="120"/>
      <c r="P1" s="120"/>
      <c r="Q1" s="120"/>
      <c r="R1" s="120"/>
    </row>
    <row r="2" spans="1:18" ht="11.1" customHeight="1" x14ac:dyDescent="0.2">
      <c r="A2" s="28"/>
      <c r="B2" s="6"/>
      <c r="C2" s="6"/>
      <c r="D2" s="6"/>
      <c r="E2" s="6"/>
      <c r="F2" s="77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</row>
    <row r="3" spans="1:18" ht="55.5" customHeight="1" x14ac:dyDescent="0.2">
      <c r="A3" s="94" t="s">
        <v>97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11.1" customHeight="1" x14ac:dyDescent="0.2"/>
    <row r="5" spans="1:18" ht="11.1" customHeight="1" x14ac:dyDescent="0.2">
      <c r="A5" s="30"/>
      <c r="B5" s="2"/>
      <c r="G5" s="92" t="s">
        <v>1</v>
      </c>
      <c r="H5" s="92"/>
      <c r="I5" s="1" t="s">
        <v>2</v>
      </c>
      <c r="L5" s="93" t="s">
        <v>3</v>
      </c>
      <c r="M5" s="93"/>
    </row>
    <row r="6" spans="1:18" ht="11.1" customHeight="1" x14ac:dyDescent="0.2">
      <c r="G6" s="92" t="s">
        <v>4</v>
      </c>
      <c r="H6" s="92"/>
      <c r="I6" s="3">
        <v>1</v>
      </c>
      <c r="L6" s="93" t="s">
        <v>5</v>
      </c>
      <c r="M6" s="93"/>
      <c r="N6" s="10" t="s">
        <v>136</v>
      </c>
    </row>
    <row r="7" spans="1:18" ht="22.05" customHeight="1" x14ac:dyDescent="0.2">
      <c r="A7" s="108" t="s">
        <v>6</v>
      </c>
      <c r="B7" s="110" t="s">
        <v>7</v>
      </c>
      <c r="C7" s="110"/>
      <c r="D7" s="110"/>
      <c r="E7" s="110" t="s">
        <v>8</v>
      </c>
      <c r="F7" s="80" t="s">
        <v>145</v>
      </c>
      <c r="G7" s="113" t="s">
        <v>9</v>
      </c>
      <c r="H7" s="113"/>
      <c r="I7" s="113"/>
      <c r="J7" s="114" t="s">
        <v>10</v>
      </c>
      <c r="K7" s="113" t="s">
        <v>11</v>
      </c>
      <c r="L7" s="113"/>
      <c r="M7" s="113"/>
      <c r="N7" s="113"/>
      <c r="O7" s="115" t="s">
        <v>12</v>
      </c>
      <c r="P7" s="115"/>
      <c r="Q7" s="115"/>
      <c r="R7" s="115"/>
    </row>
    <row r="8" spans="1:18" ht="22.05" customHeight="1" x14ac:dyDescent="0.2">
      <c r="A8" s="109"/>
      <c r="B8" s="111"/>
      <c r="C8" s="112"/>
      <c r="D8" s="112"/>
      <c r="E8" s="111"/>
      <c r="F8" s="81"/>
      <c r="G8" s="4" t="s">
        <v>13</v>
      </c>
      <c r="H8" s="4" t="s">
        <v>14</v>
      </c>
      <c r="I8" s="4" t="s">
        <v>15</v>
      </c>
      <c r="J8" s="101"/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9" t="s">
        <v>21</v>
      </c>
      <c r="Q8" s="9" t="s">
        <v>22</v>
      </c>
      <c r="R8" s="5" t="s">
        <v>23</v>
      </c>
    </row>
    <row r="9" spans="1:18" ht="20.100000000000001" customHeight="1" x14ac:dyDescent="0.2">
      <c r="A9" s="26">
        <v>1</v>
      </c>
      <c r="B9" s="100">
        <v>2</v>
      </c>
      <c r="C9" s="101"/>
      <c r="D9" s="101"/>
      <c r="E9" s="11">
        <v>3</v>
      </c>
      <c r="F9" s="78"/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1">
        <v>13</v>
      </c>
      <c r="Q9" s="11">
        <v>14</v>
      </c>
      <c r="R9" s="12">
        <v>15</v>
      </c>
    </row>
    <row r="10" spans="1:18" ht="20.100000000000001" customHeight="1" x14ac:dyDescent="0.2">
      <c r="A10" s="104" t="s">
        <v>24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ht="20.100000000000001" customHeight="1" x14ac:dyDescent="0.2">
      <c r="A11" s="18" t="s">
        <v>99</v>
      </c>
      <c r="B11" s="88" t="s">
        <v>79</v>
      </c>
      <c r="C11" s="88"/>
      <c r="D11" s="88"/>
      <c r="E11" s="17" t="s">
        <v>36</v>
      </c>
      <c r="F11" s="17">
        <v>9</v>
      </c>
      <c r="G11" s="19">
        <v>7.1</v>
      </c>
      <c r="H11" s="18">
        <v>7.5</v>
      </c>
      <c r="I11" s="18">
        <v>43</v>
      </c>
      <c r="J11" s="18">
        <v>210.44</v>
      </c>
      <c r="K11" s="17">
        <v>0.14000000000000001</v>
      </c>
      <c r="L11" s="17">
        <v>1.24</v>
      </c>
      <c r="M11" s="17">
        <v>140</v>
      </c>
      <c r="N11" s="17">
        <v>0.45</v>
      </c>
      <c r="O11" s="18">
        <v>182</v>
      </c>
      <c r="P11" s="18">
        <v>175</v>
      </c>
      <c r="Q11" s="18">
        <v>36</v>
      </c>
      <c r="R11" s="21">
        <v>1.5</v>
      </c>
    </row>
    <row r="12" spans="1:18" ht="20.100000000000001" customHeight="1" x14ac:dyDescent="0.2">
      <c r="A12" s="18" t="s">
        <v>100</v>
      </c>
      <c r="B12" s="88" t="s">
        <v>77</v>
      </c>
      <c r="C12" s="88"/>
      <c r="D12" s="88"/>
      <c r="E12" s="18">
        <v>40</v>
      </c>
      <c r="F12" s="18">
        <v>10</v>
      </c>
      <c r="G12" s="58">
        <v>5.0999999999999996</v>
      </c>
      <c r="H12" s="18">
        <v>4.5999999999999996</v>
      </c>
      <c r="I12" s="18">
        <v>0.3</v>
      </c>
      <c r="J12" s="18">
        <v>63</v>
      </c>
      <c r="K12" s="17">
        <v>0.03</v>
      </c>
      <c r="L12" s="17">
        <v>0</v>
      </c>
      <c r="M12" s="17">
        <v>110</v>
      </c>
      <c r="N12" s="17">
        <v>0.2</v>
      </c>
      <c r="O12" s="17">
        <v>22</v>
      </c>
      <c r="P12" s="17">
        <v>77</v>
      </c>
      <c r="Q12" s="17">
        <v>5</v>
      </c>
      <c r="R12" s="32">
        <v>1</v>
      </c>
    </row>
    <row r="13" spans="1:18" ht="20.100000000000001" customHeight="1" x14ac:dyDescent="0.2">
      <c r="A13" s="18" t="s">
        <v>101</v>
      </c>
      <c r="B13" s="88" t="s">
        <v>37</v>
      </c>
      <c r="C13" s="88"/>
      <c r="D13" s="88"/>
      <c r="E13" s="18">
        <v>200</v>
      </c>
      <c r="F13" s="18">
        <v>6</v>
      </c>
      <c r="G13" s="19">
        <v>1.5</v>
      </c>
      <c r="H13" s="18">
        <v>1.3</v>
      </c>
      <c r="I13" s="18">
        <v>22.3</v>
      </c>
      <c r="J13" s="17">
        <v>107</v>
      </c>
      <c r="K13" s="17">
        <v>0.7</v>
      </c>
      <c r="L13" s="17">
        <v>0.01</v>
      </c>
      <c r="M13" s="17">
        <v>0</v>
      </c>
      <c r="N13" s="17">
        <v>0</v>
      </c>
      <c r="O13" s="17">
        <v>61</v>
      </c>
      <c r="P13" s="17">
        <v>45</v>
      </c>
      <c r="Q13" s="17">
        <v>7</v>
      </c>
      <c r="R13" s="32">
        <v>1</v>
      </c>
    </row>
    <row r="14" spans="1:18" ht="20.100000000000001" customHeight="1" x14ac:dyDescent="0.2">
      <c r="A14" s="17" t="s">
        <v>32</v>
      </c>
      <c r="B14" s="88" t="s">
        <v>80</v>
      </c>
      <c r="C14" s="88"/>
      <c r="D14" s="88"/>
      <c r="E14" s="18">
        <v>40</v>
      </c>
      <c r="F14" s="18">
        <v>3</v>
      </c>
      <c r="G14" s="71">
        <v>3.16</v>
      </c>
      <c r="H14" s="17">
        <v>0.4</v>
      </c>
      <c r="I14" s="17">
        <v>19.3</v>
      </c>
      <c r="J14" s="17">
        <v>94.4</v>
      </c>
      <c r="K14" s="17">
        <v>7.0000000000000007E-2</v>
      </c>
      <c r="L14" s="17">
        <v>0</v>
      </c>
      <c r="M14" s="17">
        <v>0</v>
      </c>
      <c r="N14" s="17">
        <v>0.3</v>
      </c>
      <c r="O14" s="17">
        <v>9.1999999999999993</v>
      </c>
      <c r="P14" s="17">
        <v>34.799999999999997</v>
      </c>
      <c r="Q14" s="17">
        <v>13.2</v>
      </c>
      <c r="R14" s="32">
        <v>0.9</v>
      </c>
    </row>
    <row r="15" spans="1:18" ht="20.100000000000001" customHeight="1" x14ac:dyDescent="0.2">
      <c r="A15" s="17" t="s">
        <v>32</v>
      </c>
      <c r="B15" s="88" t="s">
        <v>91</v>
      </c>
      <c r="C15" s="88"/>
      <c r="D15" s="88"/>
      <c r="E15" s="18">
        <v>90</v>
      </c>
      <c r="F15" s="18">
        <v>12</v>
      </c>
      <c r="G15" s="19">
        <v>0.7</v>
      </c>
      <c r="H15" s="18">
        <v>0.3</v>
      </c>
      <c r="I15" s="18">
        <v>10.4</v>
      </c>
      <c r="J15" s="18">
        <v>77.7</v>
      </c>
      <c r="K15" s="18">
        <v>0</v>
      </c>
      <c r="L15" s="18">
        <v>25</v>
      </c>
      <c r="M15" s="18">
        <v>0</v>
      </c>
      <c r="N15" s="17">
        <v>0.2</v>
      </c>
      <c r="O15" s="18">
        <v>31</v>
      </c>
      <c r="P15" s="18">
        <v>21</v>
      </c>
      <c r="Q15" s="20">
        <v>12</v>
      </c>
      <c r="R15" s="21">
        <v>0.2</v>
      </c>
    </row>
    <row r="16" spans="1:18" ht="20.100000000000001" customHeight="1" x14ac:dyDescent="0.2">
      <c r="A16" s="105" t="s">
        <v>25</v>
      </c>
      <c r="B16" s="105"/>
      <c r="C16" s="105"/>
      <c r="D16" s="105"/>
      <c r="E16" s="105"/>
      <c r="F16" s="86">
        <v>40</v>
      </c>
      <c r="G16" s="48">
        <f>G15+G13+G12+G11</f>
        <v>14.399999999999999</v>
      </c>
      <c r="H16" s="48">
        <f t="shared" ref="H16:R16" si="0">H15+H13+H12+H11</f>
        <v>13.7</v>
      </c>
      <c r="I16" s="48">
        <f t="shared" si="0"/>
        <v>76</v>
      </c>
      <c r="J16" s="48">
        <f t="shared" si="0"/>
        <v>458.14</v>
      </c>
      <c r="K16" s="48">
        <f t="shared" si="0"/>
        <v>0.87</v>
      </c>
      <c r="L16" s="48">
        <f t="shared" si="0"/>
        <v>26.25</v>
      </c>
      <c r="M16" s="48">
        <f t="shared" si="0"/>
        <v>250</v>
      </c>
      <c r="N16" s="48">
        <f t="shared" si="0"/>
        <v>0.85000000000000009</v>
      </c>
      <c r="O16" s="48">
        <f t="shared" si="0"/>
        <v>296</v>
      </c>
      <c r="P16" s="48">
        <f t="shared" si="0"/>
        <v>318</v>
      </c>
      <c r="Q16" s="48">
        <f t="shared" si="0"/>
        <v>60</v>
      </c>
      <c r="R16" s="49">
        <f t="shared" si="0"/>
        <v>3.7</v>
      </c>
    </row>
    <row r="17" spans="1:18" ht="20.100000000000001" customHeight="1" x14ac:dyDescent="0.2">
      <c r="A17" s="106" t="s">
        <v>26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</row>
    <row r="18" spans="1:18" ht="20.100000000000001" customHeight="1" x14ac:dyDescent="0.2">
      <c r="A18" s="18" t="s">
        <v>102</v>
      </c>
      <c r="B18" s="88" t="s">
        <v>56</v>
      </c>
      <c r="C18" s="88"/>
      <c r="D18" s="88"/>
      <c r="E18" s="18">
        <v>60</v>
      </c>
      <c r="F18" s="18">
        <v>3</v>
      </c>
      <c r="G18" s="19">
        <v>0.9</v>
      </c>
      <c r="H18" s="18">
        <v>5.0999999999999996</v>
      </c>
      <c r="I18" s="18">
        <v>5.6</v>
      </c>
      <c r="J18" s="18">
        <v>81.55</v>
      </c>
      <c r="K18" s="18">
        <v>0</v>
      </c>
      <c r="L18" s="18">
        <v>0.2</v>
      </c>
      <c r="M18" s="18">
        <v>20</v>
      </c>
      <c r="N18" s="18">
        <v>7.0000000000000007E-2</v>
      </c>
      <c r="O18" s="18">
        <v>92.9</v>
      </c>
      <c r="P18" s="18">
        <v>112</v>
      </c>
      <c r="Q18" s="18">
        <v>21.3</v>
      </c>
      <c r="R18" s="50">
        <v>1.4</v>
      </c>
    </row>
    <row r="19" spans="1:18" ht="24.75" customHeight="1" x14ac:dyDescent="0.2">
      <c r="A19" s="18" t="s">
        <v>103</v>
      </c>
      <c r="B19" s="88" t="s">
        <v>52</v>
      </c>
      <c r="C19" s="88"/>
      <c r="D19" s="88"/>
      <c r="E19" s="18" t="s">
        <v>51</v>
      </c>
      <c r="F19" s="18">
        <v>20</v>
      </c>
      <c r="G19" s="19">
        <v>5.2</v>
      </c>
      <c r="H19" s="18">
        <v>6.3</v>
      </c>
      <c r="I19" s="18">
        <v>12</v>
      </c>
      <c r="J19" s="18">
        <v>139.41999999999999</v>
      </c>
      <c r="K19" s="18">
        <v>0.1</v>
      </c>
      <c r="L19" s="18">
        <v>9.8000000000000007</v>
      </c>
      <c r="M19" s="17">
        <v>27</v>
      </c>
      <c r="N19" s="17">
        <v>0.2</v>
      </c>
      <c r="O19" s="18">
        <v>105.1</v>
      </c>
      <c r="P19" s="18">
        <v>124.3</v>
      </c>
      <c r="Q19" s="18">
        <v>16</v>
      </c>
      <c r="R19" s="50">
        <v>0.7</v>
      </c>
    </row>
    <row r="20" spans="1:18" ht="20.100000000000001" customHeight="1" x14ac:dyDescent="0.2">
      <c r="A20" s="18" t="s">
        <v>104</v>
      </c>
      <c r="B20" s="88" t="s">
        <v>40</v>
      </c>
      <c r="C20" s="88"/>
      <c r="D20" s="88"/>
      <c r="E20" s="18">
        <v>200</v>
      </c>
      <c r="F20" s="18">
        <v>40</v>
      </c>
      <c r="G20" s="19">
        <v>22.6</v>
      </c>
      <c r="H20" s="18">
        <v>23</v>
      </c>
      <c r="I20" s="18">
        <v>47.5</v>
      </c>
      <c r="J20" s="18">
        <v>478</v>
      </c>
      <c r="K20" s="18">
        <v>0.1</v>
      </c>
      <c r="L20" s="18">
        <v>14.7</v>
      </c>
      <c r="M20" s="17">
        <v>80</v>
      </c>
      <c r="N20" s="18">
        <v>6</v>
      </c>
      <c r="O20" s="18">
        <v>104</v>
      </c>
      <c r="P20" s="18">
        <v>216</v>
      </c>
      <c r="Q20" s="20">
        <v>46.7</v>
      </c>
      <c r="R20" s="21">
        <v>2.7</v>
      </c>
    </row>
    <row r="21" spans="1:18" ht="20.100000000000001" customHeight="1" x14ac:dyDescent="0.2">
      <c r="A21" s="18" t="s">
        <v>105</v>
      </c>
      <c r="B21" s="88" t="s">
        <v>41</v>
      </c>
      <c r="C21" s="88"/>
      <c r="D21" s="88"/>
      <c r="E21" s="18">
        <v>200</v>
      </c>
      <c r="F21" s="18">
        <v>3</v>
      </c>
      <c r="G21" s="19">
        <v>0.6</v>
      </c>
      <c r="H21" s="17">
        <v>0.1</v>
      </c>
      <c r="I21" s="18">
        <v>45.7</v>
      </c>
      <c r="J21" s="18">
        <v>176</v>
      </c>
      <c r="K21" s="17">
        <v>0.02</v>
      </c>
      <c r="L21" s="17">
        <v>51.4</v>
      </c>
      <c r="M21" s="17">
        <v>47</v>
      </c>
      <c r="N21" s="17">
        <v>0.5</v>
      </c>
      <c r="O21" s="17">
        <v>21</v>
      </c>
      <c r="P21" s="17">
        <v>23</v>
      </c>
      <c r="Q21" s="17">
        <v>16</v>
      </c>
      <c r="R21" s="32">
        <v>0.7</v>
      </c>
    </row>
    <row r="22" spans="1:18" ht="20.100000000000001" customHeight="1" x14ac:dyDescent="0.2">
      <c r="A22" s="17" t="s">
        <v>32</v>
      </c>
      <c r="B22" s="88" t="s">
        <v>42</v>
      </c>
      <c r="C22" s="88"/>
      <c r="D22" s="88"/>
      <c r="E22" s="18">
        <v>50</v>
      </c>
      <c r="F22" s="18">
        <v>2</v>
      </c>
      <c r="G22" s="19">
        <v>3.3</v>
      </c>
      <c r="H22" s="18">
        <v>0.6</v>
      </c>
      <c r="I22" s="18">
        <v>19.8</v>
      </c>
      <c r="J22" s="18">
        <v>97.8</v>
      </c>
      <c r="K22" s="18">
        <v>0.2</v>
      </c>
      <c r="L22" s="17">
        <v>0</v>
      </c>
      <c r="M22" s="17">
        <v>0</v>
      </c>
      <c r="N22" s="17">
        <v>1.5</v>
      </c>
      <c r="O22" s="18">
        <v>102</v>
      </c>
      <c r="P22" s="18">
        <v>13.2</v>
      </c>
      <c r="Q22" s="18">
        <v>48.8</v>
      </c>
      <c r="R22" s="50">
        <v>2.8</v>
      </c>
    </row>
    <row r="23" spans="1:18" ht="20.100000000000001" customHeight="1" x14ac:dyDescent="0.2">
      <c r="A23" s="117" t="s">
        <v>27</v>
      </c>
      <c r="B23" s="117"/>
      <c r="C23" s="117"/>
      <c r="D23" s="117"/>
      <c r="E23" s="117"/>
      <c r="F23" s="82">
        <f>SUM(F18:F22)</f>
        <v>68</v>
      </c>
      <c r="G23" s="19">
        <f>G22+G21+G20+G19+G18</f>
        <v>32.6</v>
      </c>
      <c r="H23" s="19">
        <f t="shared" ref="H23:R23" si="1">H22+H21+H20+H19+H18</f>
        <v>35.1</v>
      </c>
      <c r="I23" s="19">
        <f t="shared" si="1"/>
        <v>130.6</v>
      </c>
      <c r="J23" s="19">
        <f t="shared" si="1"/>
        <v>972.76999999999987</v>
      </c>
      <c r="K23" s="19">
        <f t="shared" si="1"/>
        <v>0.42000000000000004</v>
      </c>
      <c r="L23" s="19">
        <f t="shared" si="1"/>
        <v>76.099999999999994</v>
      </c>
      <c r="M23" s="19">
        <f>M22+M21+M20+M19+M18</f>
        <v>174</v>
      </c>
      <c r="N23" s="19">
        <f t="shared" si="1"/>
        <v>8.27</v>
      </c>
      <c r="O23" s="19">
        <f t="shared" si="1"/>
        <v>425</v>
      </c>
      <c r="P23" s="19">
        <f t="shared" si="1"/>
        <v>488.5</v>
      </c>
      <c r="Q23" s="19">
        <f t="shared" si="1"/>
        <v>148.80000000000001</v>
      </c>
      <c r="R23" s="49">
        <f t="shared" si="1"/>
        <v>8.3000000000000007</v>
      </c>
    </row>
    <row r="24" spans="1:18" ht="20.100000000000001" customHeight="1" x14ac:dyDescent="0.25">
      <c r="A24" s="118" t="s">
        <v>28</v>
      </c>
      <c r="B24" s="118"/>
      <c r="C24" s="118"/>
      <c r="D24" s="118"/>
      <c r="E24" s="118"/>
      <c r="F24" s="87">
        <v>108</v>
      </c>
      <c r="G24" s="33">
        <f>G23+G16</f>
        <v>47</v>
      </c>
      <c r="H24" s="33">
        <f t="shared" ref="H24:R24" si="2">H23+H16</f>
        <v>48.8</v>
      </c>
      <c r="I24" s="33">
        <f t="shared" si="2"/>
        <v>206.6</v>
      </c>
      <c r="J24" s="33">
        <f t="shared" si="2"/>
        <v>1430.9099999999999</v>
      </c>
      <c r="K24" s="33">
        <f t="shared" si="2"/>
        <v>1.29</v>
      </c>
      <c r="L24" s="33">
        <f t="shared" si="2"/>
        <v>102.35</v>
      </c>
      <c r="M24" s="33">
        <f t="shared" si="2"/>
        <v>424</v>
      </c>
      <c r="N24" s="33">
        <f t="shared" si="2"/>
        <v>9.1199999999999992</v>
      </c>
      <c r="O24" s="33">
        <f t="shared" si="2"/>
        <v>721</v>
      </c>
      <c r="P24" s="33">
        <f t="shared" si="2"/>
        <v>806.5</v>
      </c>
      <c r="Q24" s="33">
        <f t="shared" si="2"/>
        <v>208.8</v>
      </c>
      <c r="R24" s="51">
        <f t="shared" si="2"/>
        <v>12</v>
      </c>
    </row>
    <row r="25" spans="1:18" ht="17.25" customHeight="1" x14ac:dyDescent="0.2">
      <c r="A25" s="119" t="s">
        <v>0</v>
      </c>
      <c r="B25" s="119"/>
      <c r="C25" s="119"/>
      <c r="D25" s="119"/>
      <c r="E25" s="119"/>
      <c r="F25" s="119"/>
      <c r="G25" s="119"/>
      <c r="H25" s="119"/>
      <c r="I25" s="119"/>
      <c r="J25" s="120" t="s">
        <v>98</v>
      </c>
      <c r="K25" s="120"/>
      <c r="L25" s="120"/>
      <c r="M25" s="120"/>
      <c r="N25" s="120"/>
      <c r="O25" s="120"/>
      <c r="P25" s="120"/>
      <c r="Q25" s="120"/>
      <c r="R25" s="120"/>
    </row>
    <row r="26" spans="1:18" s="57" customFormat="1" ht="55.5" customHeight="1" x14ac:dyDescent="0.2">
      <c r="A26" s="94" t="s">
        <v>97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1:18" ht="11.1" customHeight="1" x14ac:dyDescent="0.2">
      <c r="A27" s="31"/>
      <c r="B27" s="13"/>
      <c r="C27" s="13"/>
      <c r="D27" s="13"/>
      <c r="E27" s="13"/>
      <c r="F27" s="13"/>
      <c r="G27" s="14"/>
      <c r="H27" s="15"/>
      <c r="I27" s="15"/>
      <c r="J27" s="16"/>
      <c r="K27" s="15"/>
      <c r="L27" s="15"/>
      <c r="M27" s="15"/>
      <c r="N27" s="15"/>
      <c r="O27" s="15"/>
      <c r="P27" s="15"/>
      <c r="Q27" s="15"/>
      <c r="R27" s="15"/>
    </row>
    <row r="28" spans="1:18" ht="11.1" customHeight="1" x14ac:dyDescent="0.2">
      <c r="A28" s="30"/>
      <c r="B28" s="2"/>
      <c r="G28" s="92" t="s">
        <v>1</v>
      </c>
      <c r="H28" s="92"/>
      <c r="I28" s="1" t="s">
        <v>29</v>
      </c>
      <c r="L28" s="93" t="s">
        <v>3</v>
      </c>
      <c r="M28" s="93"/>
    </row>
    <row r="29" spans="1:18" ht="11.1" customHeight="1" x14ac:dyDescent="0.2">
      <c r="G29" s="92" t="s">
        <v>4</v>
      </c>
      <c r="H29" s="92"/>
      <c r="I29" s="3">
        <v>1</v>
      </c>
      <c r="L29" s="93" t="s">
        <v>5</v>
      </c>
      <c r="M29" s="93"/>
      <c r="N29" s="10" t="s">
        <v>136</v>
      </c>
    </row>
    <row r="30" spans="1:18" ht="22.05" customHeight="1" x14ac:dyDescent="0.2">
      <c r="A30" s="108" t="s">
        <v>6</v>
      </c>
      <c r="B30" s="110" t="s">
        <v>7</v>
      </c>
      <c r="C30" s="110"/>
      <c r="D30" s="110"/>
      <c r="E30" s="110" t="s">
        <v>8</v>
      </c>
      <c r="F30" s="80" t="s">
        <v>145</v>
      </c>
      <c r="G30" s="113" t="s">
        <v>9</v>
      </c>
      <c r="H30" s="113"/>
      <c r="I30" s="113"/>
      <c r="J30" s="114" t="s">
        <v>10</v>
      </c>
      <c r="K30" s="113" t="s">
        <v>11</v>
      </c>
      <c r="L30" s="113"/>
      <c r="M30" s="113"/>
      <c r="N30" s="113"/>
      <c r="O30" s="115" t="s">
        <v>12</v>
      </c>
      <c r="P30" s="115"/>
      <c r="Q30" s="115"/>
      <c r="R30" s="116"/>
    </row>
    <row r="31" spans="1:18" ht="22.05" customHeight="1" x14ac:dyDescent="0.2">
      <c r="A31" s="109"/>
      <c r="B31" s="111"/>
      <c r="C31" s="112"/>
      <c r="D31" s="112"/>
      <c r="E31" s="111"/>
      <c r="F31" s="79"/>
      <c r="G31" s="60" t="s">
        <v>13</v>
      </c>
      <c r="H31" s="60" t="s">
        <v>14</v>
      </c>
      <c r="I31" s="60" t="s">
        <v>15</v>
      </c>
      <c r="J31" s="101"/>
      <c r="K31" s="60" t="s">
        <v>16</v>
      </c>
      <c r="L31" s="60" t="s">
        <v>17</v>
      </c>
      <c r="M31" s="60" t="s">
        <v>18</v>
      </c>
      <c r="N31" s="60" t="s">
        <v>19</v>
      </c>
      <c r="O31" s="60" t="s">
        <v>20</v>
      </c>
      <c r="P31" s="60" t="s">
        <v>21</v>
      </c>
      <c r="Q31" s="60" t="s">
        <v>22</v>
      </c>
      <c r="R31" s="64" t="s">
        <v>23</v>
      </c>
    </row>
    <row r="32" spans="1:18" ht="20.100000000000001" customHeight="1" x14ac:dyDescent="0.2">
      <c r="A32" s="26">
        <v>1</v>
      </c>
      <c r="B32" s="100">
        <v>2</v>
      </c>
      <c r="C32" s="101"/>
      <c r="D32" s="101"/>
      <c r="E32" s="63">
        <v>3</v>
      </c>
      <c r="F32" s="78"/>
      <c r="G32" s="63">
        <v>4</v>
      </c>
      <c r="H32" s="63">
        <v>5</v>
      </c>
      <c r="I32" s="63">
        <v>6</v>
      </c>
      <c r="J32" s="63">
        <v>7</v>
      </c>
      <c r="K32" s="63">
        <v>8</v>
      </c>
      <c r="L32" s="63">
        <v>9</v>
      </c>
      <c r="M32" s="63">
        <v>10</v>
      </c>
      <c r="N32" s="63">
        <v>11</v>
      </c>
      <c r="O32" s="63">
        <v>12</v>
      </c>
      <c r="P32" s="63">
        <v>13</v>
      </c>
      <c r="Q32" s="63">
        <v>14</v>
      </c>
      <c r="R32" s="65">
        <v>15</v>
      </c>
    </row>
    <row r="33" spans="1:18" ht="20.100000000000001" customHeight="1" x14ac:dyDescent="0.2">
      <c r="A33" s="102" t="s">
        <v>24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3"/>
    </row>
    <row r="34" spans="1:18" ht="20.100000000000001" customHeight="1" x14ac:dyDescent="0.2">
      <c r="A34" s="18" t="s">
        <v>99</v>
      </c>
      <c r="B34" s="98" t="s">
        <v>74</v>
      </c>
      <c r="C34" s="98"/>
      <c r="D34" s="98"/>
      <c r="E34" s="17" t="s">
        <v>36</v>
      </c>
      <c r="F34" s="17">
        <v>9</v>
      </c>
      <c r="G34" s="61">
        <v>4</v>
      </c>
      <c r="H34" s="18">
        <v>6.7</v>
      </c>
      <c r="I34" s="18">
        <v>23.1</v>
      </c>
      <c r="J34" s="18">
        <v>189.03</v>
      </c>
      <c r="K34" s="17">
        <v>0.09</v>
      </c>
      <c r="L34" s="17">
        <v>0.9</v>
      </c>
      <c r="M34" s="17">
        <v>40</v>
      </c>
      <c r="N34" s="17">
        <v>0.6</v>
      </c>
      <c r="O34" s="18">
        <v>74</v>
      </c>
      <c r="P34" s="18">
        <v>98.6</v>
      </c>
      <c r="Q34" s="18">
        <v>23.8</v>
      </c>
      <c r="R34" s="50">
        <v>1.1000000000000001</v>
      </c>
    </row>
    <row r="35" spans="1:18" ht="20.100000000000001" customHeight="1" x14ac:dyDescent="0.2">
      <c r="A35" s="18" t="s">
        <v>106</v>
      </c>
      <c r="B35" s="88" t="s">
        <v>43</v>
      </c>
      <c r="C35" s="88"/>
      <c r="D35" s="88"/>
      <c r="E35" s="18">
        <v>15</v>
      </c>
      <c r="F35" s="18">
        <v>9</v>
      </c>
      <c r="G35" s="61">
        <v>3.45</v>
      </c>
      <c r="H35" s="18">
        <v>4.45</v>
      </c>
      <c r="I35" s="18">
        <v>0.4</v>
      </c>
      <c r="J35" s="18">
        <v>54.5</v>
      </c>
      <c r="K35" s="18">
        <v>0</v>
      </c>
      <c r="L35" s="18">
        <v>0</v>
      </c>
      <c r="M35" s="18">
        <v>45</v>
      </c>
      <c r="N35" s="17">
        <v>0.2</v>
      </c>
      <c r="O35" s="18">
        <v>132</v>
      </c>
      <c r="P35" s="18">
        <v>75</v>
      </c>
      <c r="Q35" s="20">
        <v>5.3</v>
      </c>
      <c r="R35" s="50">
        <v>0.2</v>
      </c>
    </row>
    <row r="36" spans="1:18" ht="20.100000000000001" customHeight="1" x14ac:dyDescent="0.2">
      <c r="A36" s="18" t="s">
        <v>107</v>
      </c>
      <c r="B36" s="88" t="s">
        <v>44</v>
      </c>
      <c r="C36" s="88"/>
      <c r="D36" s="88"/>
      <c r="E36" s="18">
        <v>200</v>
      </c>
      <c r="F36" s="18">
        <v>6</v>
      </c>
      <c r="G36" s="61">
        <v>3</v>
      </c>
      <c r="H36" s="18">
        <v>2.6</v>
      </c>
      <c r="I36" s="18">
        <v>24.8</v>
      </c>
      <c r="J36" s="18">
        <v>134.15</v>
      </c>
      <c r="K36" s="18">
        <v>0.04</v>
      </c>
      <c r="L36" s="17">
        <v>1</v>
      </c>
      <c r="M36" s="17">
        <v>10</v>
      </c>
      <c r="N36" s="17">
        <v>0</v>
      </c>
      <c r="O36" s="18">
        <v>121</v>
      </c>
      <c r="P36" s="18">
        <v>90</v>
      </c>
      <c r="Q36" s="20">
        <v>14</v>
      </c>
      <c r="R36" s="50">
        <v>1</v>
      </c>
    </row>
    <row r="37" spans="1:18" ht="20.100000000000001" customHeight="1" x14ac:dyDescent="0.2">
      <c r="A37" s="17" t="s">
        <v>32</v>
      </c>
      <c r="B37" s="88" t="s">
        <v>80</v>
      </c>
      <c r="C37" s="88"/>
      <c r="D37" s="88"/>
      <c r="E37" s="18">
        <v>40</v>
      </c>
      <c r="F37" s="18">
        <v>3</v>
      </c>
      <c r="G37" s="62">
        <v>3.16</v>
      </c>
      <c r="H37" s="17">
        <v>0.4</v>
      </c>
      <c r="I37" s="17">
        <v>19.3</v>
      </c>
      <c r="J37" s="17">
        <v>94.4</v>
      </c>
      <c r="K37" s="17">
        <v>7.0000000000000007E-2</v>
      </c>
      <c r="L37" s="17">
        <v>0</v>
      </c>
      <c r="M37" s="17">
        <v>0</v>
      </c>
      <c r="N37" s="17">
        <v>0.3</v>
      </c>
      <c r="O37" s="17">
        <v>9.1999999999999993</v>
      </c>
      <c r="P37" s="17">
        <v>34.799999999999997</v>
      </c>
      <c r="Q37" s="17">
        <v>13.2</v>
      </c>
      <c r="R37" s="66">
        <v>0.8</v>
      </c>
    </row>
    <row r="38" spans="1:18" ht="20.100000000000001" customHeight="1" x14ac:dyDescent="0.2">
      <c r="A38" s="17" t="s">
        <v>32</v>
      </c>
      <c r="B38" s="88" t="s">
        <v>88</v>
      </c>
      <c r="C38" s="88"/>
      <c r="D38" s="88"/>
      <c r="E38" s="18">
        <v>125</v>
      </c>
      <c r="F38" s="18">
        <v>13</v>
      </c>
      <c r="G38" s="61">
        <v>3.75</v>
      </c>
      <c r="H38" s="18">
        <v>3.1</v>
      </c>
      <c r="I38" s="18">
        <v>17.399999999999999</v>
      </c>
      <c r="J38" s="18">
        <v>101</v>
      </c>
      <c r="K38" s="18">
        <v>0</v>
      </c>
      <c r="L38" s="18">
        <v>1</v>
      </c>
      <c r="M38" s="18">
        <v>40</v>
      </c>
      <c r="N38" s="17">
        <v>0</v>
      </c>
      <c r="O38" s="18">
        <v>290</v>
      </c>
      <c r="P38" s="18">
        <v>150</v>
      </c>
      <c r="Q38" s="20">
        <v>110</v>
      </c>
      <c r="R38" s="66">
        <v>0</v>
      </c>
    </row>
    <row r="39" spans="1:18" ht="20.100000000000001" customHeight="1" x14ac:dyDescent="0.2">
      <c r="A39" s="99" t="s">
        <v>25</v>
      </c>
      <c r="B39" s="99"/>
      <c r="C39" s="99"/>
      <c r="D39" s="99"/>
      <c r="E39" s="99"/>
      <c r="F39" s="82">
        <f>SUM(F34:F38)</f>
        <v>40</v>
      </c>
      <c r="G39" s="61">
        <f>G38+G37+G36+G35+G34</f>
        <v>17.36</v>
      </c>
      <c r="H39" s="61">
        <f t="shared" ref="H39:R39" si="3">H38+H37+H36+H35+H34</f>
        <v>17.25</v>
      </c>
      <c r="I39" s="61">
        <f t="shared" si="3"/>
        <v>85</v>
      </c>
      <c r="J39" s="61">
        <f t="shared" si="3"/>
        <v>573.08000000000004</v>
      </c>
      <c r="K39" s="61">
        <f t="shared" si="3"/>
        <v>0.2</v>
      </c>
      <c r="L39" s="61">
        <f t="shared" si="3"/>
        <v>2.9</v>
      </c>
      <c r="M39" s="61">
        <f t="shared" si="3"/>
        <v>135</v>
      </c>
      <c r="N39" s="61">
        <f t="shared" si="3"/>
        <v>1.1000000000000001</v>
      </c>
      <c r="O39" s="61">
        <f t="shared" si="3"/>
        <v>626.20000000000005</v>
      </c>
      <c r="P39" s="61">
        <f t="shared" si="3"/>
        <v>448.4</v>
      </c>
      <c r="Q39" s="61">
        <f t="shared" si="3"/>
        <v>166.3</v>
      </c>
      <c r="R39" s="49">
        <f t="shared" si="3"/>
        <v>3.1</v>
      </c>
    </row>
    <row r="40" spans="1:18" ht="20.100000000000001" customHeight="1" x14ac:dyDescent="0.2">
      <c r="A40" s="96" t="s">
        <v>26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</row>
    <row r="41" spans="1:18" ht="20.100000000000001" customHeight="1" x14ac:dyDescent="0.2">
      <c r="A41" s="18" t="s">
        <v>32</v>
      </c>
      <c r="B41" s="98" t="s">
        <v>141</v>
      </c>
      <c r="C41" s="98"/>
      <c r="D41" s="98"/>
      <c r="E41" s="18">
        <v>60</v>
      </c>
      <c r="F41" s="18">
        <v>11</v>
      </c>
      <c r="G41" s="75">
        <v>0.5</v>
      </c>
      <c r="H41" s="18">
        <v>0.2</v>
      </c>
      <c r="I41" s="18">
        <v>1.5</v>
      </c>
      <c r="J41" s="18">
        <v>9</v>
      </c>
      <c r="K41" s="18">
        <v>0</v>
      </c>
      <c r="L41" s="18">
        <v>3.4</v>
      </c>
      <c r="M41" s="17">
        <v>0</v>
      </c>
      <c r="N41" s="18">
        <v>1.2</v>
      </c>
      <c r="O41" s="18">
        <v>11.5</v>
      </c>
      <c r="P41" s="18">
        <v>14</v>
      </c>
      <c r="Q41" s="18">
        <v>6.5</v>
      </c>
      <c r="R41" s="50">
        <v>0.4</v>
      </c>
    </row>
    <row r="42" spans="1:18" ht="20.100000000000001" customHeight="1" x14ac:dyDescent="0.2">
      <c r="A42" s="17" t="s">
        <v>108</v>
      </c>
      <c r="B42" s="98" t="s">
        <v>46</v>
      </c>
      <c r="C42" s="98"/>
      <c r="D42" s="98"/>
      <c r="E42" s="17" t="s">
        <v>45</v>
      </c>
      <c r="F42" s="17">
        <v>15</v>
      </c>
      <c r="G42" s="61">
        <v>9.3000000000000007</v>
      </c>
      <c r="H42" s="18">
        <v>8.1</v>
      </c>
      <c r="I42" s="18">
        <v>24.9</v>
      </c>
      <c r="J42" s="18">
        <v>203.04</v>
      </c>
      <c r="K42" s="18">
        <v>0.2</v>
      </c>
      <c r="L42" s="18">
        <v>9.5</v>
      </c>
      <c r="M42" s="18">
        <v>195</v>
      </c>
      <c r="N42" s="17">
        <v>1.7</v>
      </c>
      <c r="O42" s="18">
        <v>10.3</v>
      </c>
      <c r="P42" s="18">
        <v>144</v>
      </c>
      <c r="Q42" s="18">
        <v>17</v>
      </c>
      <c r="R42" s="50">
        <v>0.8</v>
      </c>
    </row>
    <row r="43" spans="1:18" ht="20.100000000000001" customHeight="1" x14ac:dyDescent="0.2">
      <c r="A43" s="18" t="s">
        <v>139</v>
      </c>
      <c r="B43" s="98" t="s">
        <v>138</v>
      </c>
      <c r="C43" s="98"/>
      <c r="D43" s="98"/>
      <c r="E43" s="18" t="s">
        <v>47</v>
      </c>
      <c r="F43" s="18">
        <v>20</v>
      </c>
      <c r="G43" s="61">
        <v>14.3</v>
      </c>
      <c r="H43" s="18">
        <v>12</v>
      </c>
      <c r="I43" s="18">
        <v>54.7</v>
      </c>
      <c r="J43" s="18">
        <v>275.51</v>
      </c>
      <c r="K43" s="18">
        <v>0</v>
      </c>
      <c r="L43" s="18">
        <v>3.3</v>
      </c>
      <c r="M43" s="18">
        <v>0</v>
      </c>
      <c r="N43" s="18">
        <v>4</v>
      </c>
      <c r="O43" s="18">
        <v>9.6</v>
      </c>
      <c r="P43" s="18">
        <v>21.5</v>
      </c>
      <c r="Q43" s="18">
        <v>6</v>
      </c>
      <c r="R43" s="50">
        <v>0.4</v>
      </c>
    </row>
    <row r="44" spans="1:18" ht="20.100000000000001" customHeight="1" x14ac:dyDescent="0.2">
      <c r="A44" s="18" t="s">
        <v>109</v>
      </c>
      <c r="B44" s="98" t="s">
        <v>48</v>
      </c>
      <c r="C44" s="98"/>
      <c r="D44" s="98"/>
      <c r="E44" s="18" t="s">
        <v>36</v>
      </c>
      <c r="F44" s="18">
        <v>15</v>
      </c>
      <c r="G44" s="61">
        <v>3.4</v>
      </c>
      <c r="H44" s="18">
        <v>8.3000000000000007</v>
      </c>
      <c r="I44" s="18">
        <v>22.4</v>
      </c>
      <c r="J44" s="18">
        <v>150.55000000000001</v>
      </c>
      <c r="K44" s="18">
        <v>0.2</v>
      </c>
      <c r="L44" s="18">
        <v>4.5999999999999996</v>
      </c>
      <c r="M44" s="17">
        <v>30</v>
      </c>
      <c r="N44" s="17">
        <v>0.1</v>
      </c>
      <c r="O44" s="18">
        <v>41.3</v>
      </c>
      <c r="P44" s="18">
        <v>75.5</v>
      </c>
      <c r="Q44" s="18">
        <v>20.9</v>
      </c>
      <c r="R44" s="50">
        <v>1.2</v>
      </c>
    </row>
    <row r="45" spans="1:18" ht="20.100000000000001" customHeight="1" x14ac:dyDescent="0.2">
      <c r="A45" s="18" t="s">
        <v>110</v>
      </c>
      <c r="B45" s="88" t="s">
        <v>94</v>
      </c>
      <c r="C45" s="88"/>
      <c r="D45" s="88"/>
      <c r="E45" s="17">
        <v>200</v>
      </c>
      <c r="F45" s="17">
        <v>5</v>
      </c>
      <c r="G45" s="61">
        <v>0.7</v>
      </c>
      <c r="H45" s="18">
        <v>0.3</v>
      </c>
      <c r="I45" s="18">
        <v>24.4</v>
      </c>
      <c r="J45" s="18">
        <v>103</v>
      </c>
      <c r="K45" s="18">
        <v>0.01</v>
      </c>
      <c r="L45" s="18">
        <v>200</v>
      </c>
      <c r="M45" s="18">
        <v>100</v>
      </c>
      <c r="N45" s="17">
        <v>0</v>
      </c>
      <c r="O45" s="18">
        <v>13</v>
      </c>
      <c r="P45" s="18">
        <v>3</v>
      </c>
      <c r="Q45" s="20">
        <v>3</v>
      </c>
      <c r="R45" s="50">
        <v>1</v>
      </c>
    </row>
    <row r="46" spans="1:18" ht="20.100000000000001" customHeight="1" x14ac:dyDescent="0.2">
      <c r="A46" s="17" t="s">
        <v>32</v>
      </c>
      <c r="B46" s="88" t="s">
        <v>42</v>
      </c>
      <c r="C46" s="88"/>
      <c r="D46" s="88"/>
      <c r="E46" s="18">
        <v>50</v>
      </c>
      <c r="F46" s="18">
        <v>2</v>
      </c>
      <c r="G46" s="70">
        <v>3.3</v>
      </c>
      <c r="H46" s="18">
        <v>0.6</v>
      </c>
      <c r="I46" s="18">
        <v>19.8</v>
      </c>
      <c r="J46" s="18">
        <v>97.8</v>
      </c>
      <c r="K46" s="18">
        <v>0.2</v>
      </c>
      <c r="L46" s="17">
        <v>0</v>
      </c>
      <c r="M46" s="17">
        <v>0</v>
      </c>
      <c r="N46" s="17">
        <v>1.5</v>
      </c>
      <c r="O46" s="18">
        <v>102</v>
      </c>
      <c r="P46" s="18">
        <v>13.2</v>
      </c>
      <c r="Q46" s="18">
        <v>48.8</v>
      </c>
      <c r="R46" s="50">
        <v>2.8</v>
      </c>
    </row>
    <row r="47" spans="1:18" ht="20.100000000000001" customHeight="1" x14ac:dyDescent="0.2">
      <c r="A47" s="99" t="s">
        <v>27</v>
      </c>
      <c r="B47" s="99"/>
      <c r="C47" s="99"/>
      <c r="D47" s="99"/>
      <c r="E47" s="99"/>
      <c r="F47" s="82">
        <f>SUM(F41:F46)</f>
        <v>68</v>
      </c>
      <c r="G47" s="61">
        <f t="shared" ref="G47:R47" si="4">G46+G45+G44+G43+G42+G41</f>
        <v>31.500000000000004</v>
      </c>
      <c r="H47" s="61">
        <f t="shared" si="4"/>
        <v>29.500000000000004</v>
      </c>
      <c r="I47" s="61">
        <f t="shared" si="4"/>
        <v>147.69999999999999</v>
      </c>
      <c r="J47" s="61">
        <f t="shared" si="4"/>
        <v>838.9</v>
      </c>
      <c r="K47" s="61">
        <f t="shared" si="4"/>
        <v>0.6100000000000001</v>
      </c>
      <c r="L47" s="61">
        <f t="shared" si="4"/>
        <v>220.8</v>
      </c>
      <c r="M47" s="61">
        <f t="shared" si="4"/>
        <v>325</v>
      </c>
      <c r="N47" s="61">
        <f t="shared" si="4"/>
        <v>8.5</v>
      </c>
      <c r="O47" s="61">
        <f t="shared" si="4"/>
        <v>187.70000000000002</v>
      </c>
      <c r="P47" s="61">
        <f t="shared" si="4"/>
        <v>271.2</v>
      </c>
      <c r="Q47" s="61">
        <f t="shared" si="4"/>
        <v>102.19999999999999</v>
      </c>
      <c r="R47" s="47">
        <f t="shared" si="4"/>
        <v>6.6000000000000005</v>
      </c>
    </row>
    <row r="48" spans="1:18" ht="20.100000000000001" customHeight="1" x14ac:dyDescent="0.2">
      <c r="A48" s="99" t="s">
        <v>28</v>
      </c>
      <c r="B48" s="99"/>
      <c r="C48" s="99"/>
      <c r="D48" s="99"/>
      <c r="E48" s="99"/>
      <c r="F48" s="82">
        <v>108</v>
      </c>
      <c r="G48" s="61">
        <f t="shared" ref="G48:R48" si="5">G47+G39</f>
        <v>48.86</v>
      </c>
      <c r="H48" s="61">
        <f t="shared" si="5"/>
        <v>46.75</v>
      </c>
      <c r="I48" s="61">
        <f t="shared" si="5"/>
        <v>232.7</v>
      </c>
      <c r="J48" s="61">
        <f t="shared" si="5"/>
        <v>1411.98</v>
      </c>
      <c r="K48" s="61">
        <f t="shared" si="5"/>
        <v>0.81</v>
      </c>
      <c r="L48" s="61">
        <f t="shared" si="5"/>
        <v>223.70000000000002</v>
      </c>
      <c r="M48" s="41">
        <f t="shared" si="5"/>
        <v>460</v>
      </c>
      <c r="N48" s="61">
        <f t="shared" si="5"/>
        <v>9.6</v>
      </c>
      <c r="O48" s="61">
        <f t="shared" si="5"/>
        <v>813.90000000000009</v>
      </c>
      <c r="P48" s="61">
        <f t="shared" si="5"/>
        <v>719.59999999999991</v>
      </c>
      <c r="Q48" s="61">
        <f t="shared" si="5"/>
        <v>268.5</v>
      </c>
      <c r="R48" s="49">
        <f t="shared" si="5"/>
        <v>9.7000000000000011</v>
      </c>
    </row>
    <row r="49" spans="1:18" ht="15.75" customHeight="1" x14ac:dyDescent="0.2">
      <c r="A49" s="133" t="s">
        <v>0</v>
      </c>
      <c r="B49" s="133"/>
      <c r="C49" s="133"/>
      <c r="D49" s="133"/>
      <c r="E49" s="133"/>
      <c r="F49" s="133"/>
      <c r="G49" s="133"/>
      <c r="H49" s="133"/>
      <c r="I49" s="133"/>
      <c r="J49" s="120" t="s">
        <v>98</v>
      </c>
      <c r="K49" s="120"/>
      <c r="L49" s="120"/>
      <c r="M49" s="120"/>
      <c r="N49" s="120"/>
      <c r="O49" s="120"/>
      <c r="P49" s="120"/>
      <c r="Q49" s="120"/>
      <c r="R49" s="120"/>
    </row>
    <row r="50" spans="1:18" s="57" customFormat="1" ht="55.5" customHeight="1" x14ac:dyDescent="0.2">
      <c r="A50" s="94" t="s">
        <v>97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1:18" ht="7.5" customHeight="1" x14ac:dyDescent="0.2">
      <c r="A51" s="13"/>
      <c r="B51" s="13"/>
      <c r="C51" s="13"/>
      <c r="D51" s="13"/>
      <c r="E51" s="13"/>
      <c r="F51" s="13"/>
      <c r="G51" s="14"/>
      <c r="H51" s="15"/>
      <c r="I51" s="15"/>
      <c r="J51" s="16"/>
      <c r="K51" s="15"/>
      <c r="L51" s="15"/>
      <c r="M51" s="15"/>
      <c r="N51" s="15"/>
      <c r="O51" s="15"/>
      <c r="P51" s="15"/>
      <c r="Q51" s="15"/>
      <c r="R51" s="15"/>
    </row>
    <row r="52" spans="1:18" ht="11.1" customHeight="1" x14ac:dyDescent="0.2">
      <c r="A52" s="30"/>
      <c r="B52" s="2"/>
      <c r="G52" s="92" t="s">
        <v>1</v>
      </c>
      <c r="H52" s="92"/>
      <c r="I52" s="1" t="s">
        <v>30</v>
      </c>
      <c r="L52" s="93" t="s">
        <v>3</v>
      </c>
      <c r="M52" s="93"/>
    </row>
    <row r="53" spans="1:18" ht="11.1" customHeight="1" x14ac:dyDescent="0.2">
      <c r="G53" s="92" t="s">
        <v>4</v>
      </c>
      <c r="H53" s="92"/>
      <c r="I53" s="3">
        <v>1</v>
      </c>
      <c r="L53" s="93" t="s">
        <v>5</v>
      </c>
      <c r="M53" s="93"/>
      <c r="N53" s="10" t="s">
        <v>136</v>
      </c>
    </row>
    <row r="54" spans="1:18" ht="22.05" customHeight="1" x14ac:dyDescent="0.2">
      <c r="A54" s="108" t="s">
        <v>6</v>
      </c>
      <c r="B54" s="110" t="s">
        <v>7</v>
      </c>
      <c r="C54" s="110"/>
      <c r="D54" s="110"/>
      <c r="E54" s="110" t="s">
        <v>8</v>
      </c>
      <c r="F54" s="80" t="s">
        <v>145</v>
      </c>
      <c r="G54" s="113" t="s">
        <v>9</v>
      </c>
      <c r="H54" s="113"/>
      <c r="I54" s="113"/>
      <c r="J54" s="114" t="s">
        <v>10</v>
      </c>
      <c r="K54" s="113" t="s">
        <v>11</v>
      </c>
      <c r="L54" s="113"/>
      <c r="M54" s="113"/>
      <c r="N54" s="113"/>
      <c r="O54" s="115" t="s">
        <v>12</v>
      </c>
      <c r="P54" s="115"/>
      <c r="Q54" s="115"/>
      <c r="R54" s="115"/>
    </row>
    <row r="55" spans="1:18" ht="26.25" customHeight="1" x14ac:dyDescent="0.2">
      <c r="A55" s="109"/>
      <c r="B55" s="111"/>
      <c r="C55" s="112"/>
      <c r="D55" s="112"/>
      <c r="E55" s="111"/>
      <c r="F55" s="79"/>
      <c r="G55" s="4" t="s">
        <v>13</v>
      </c>
      <c r="H55" s="4" t="s">
        <v>14</v>
      </c>
      <c r="I55" s="4" t="s">
        <v>15</v>
      </c>
      <c r="J55" s="101"/>
      <c r="K55" s="4" t="s">
        <v>16</v>
      </c>
      <c r="L55" s="4" t="s">
        <v>17</v>
      </c>
      <c r="M55" s="4" t="s">
        <v>18</v>
      </c>
      <c r="N55" s="4" t="s">
        <v>19</v>
      </c>
      <c r="O55" s="4" t="s">
        <v>20</v>
      </c>
      <c r="P55" s="9" t="s">
        <v>21</v>
      </c>
      <c r="Q55" s="9" t="s">
        <v>22</v>
      </c>
      <c r="R55" s="5" t="s">
        <v>23</v>
      </c>
    </row>
    <row r="56" spans="1:18" ht="20.100000000000001" customHeight="1" x14ac:dyDescent="0.2">
      <c r="A56" s="26">
        <v>1</v>
      </c>
      <c r="B56" s="100">
        <v>2</v>
      </c>
      <c r="C56" s="101"/>
      <c r="D56" s="101"/>
      <c r="E56" s="11">
        <v>3</v>
      </c>
      <c r="F56" s="78"/>
      <c r="G56" s="11">
        <v>4</v>
      </c>
      <c r="H56" s="11">
        <v>5</v>
      </c>
      <c r="I56" s="11">
        <v>6</v>
      </c>
      <c r="J56" s="11">
        <v>7</v>
      </c>
      <c r="K56" s="11">
        <v>8</v>
      </c>
      <c r="L56" s="11">
        <v>9</v>
      </c>
      <c r="M56" s="11">
        <v>10</v>
      </c>
      <c r="N56" s="11">
        <v>11</v>
      </c>
      <c r="O56" s="11">
        <v>12</v>
      </c>
      <c r="P56" s="11">
        <v>13</v>
      </c>
      <c r="Q56" s="11">
        <v>14</v>
      </c>
      <c r="R56" s="12">
        <v>15</v>
      </c>
    </row>
    <row r="57" spans="1:18" ht="20.100000000000001" customHeight="1" x14ac:dyDescent="0.2">
      <c r="A57" s="122" t="s">
        <v>24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18" ht="20.100000000000001" customHeight="1" x14ac:dyDescent="0.2">
      <c r="A58" s="18" t="s">
        <v>111</v>
      </c>
      <c r="B58" s="88" t="s">
        <v>72</v>
      </c>
      <c r="C58" s="88"/>
      <c r="D58" s="88"/>
      <c r="E58" s="17" t="s">
        <v>89</v>
      </c>
      <c r="F58" s="17">
        <v>22</v>
      </c>
      <c r="G58" s="19">
        <v>22.1</v>
      </c>
      <c r="H58" s="18">
        <v>14.5</v>
      </c>
      <c r="I58" s="18">
        <v>65.8</v>
      </c>
      <c r="J58" s="18">
        <v>476</v>
      </c>
      <c r="K58" s="18">
        <v>0.1</v>
      </c>
      <c r="L58" s="18">
        <v>0.7</v>
      </c>
      <c r="M58" s="17">
        <v>200</v>
      </c>
      <c r="N58" s="18">
        <v>2.2000000000000002</v>
      </c>
      <c r="O58" s="18">
        <v>362</v>
      </c>
      <c r="P58" s="18">
        <v>379</v>
      </c>
      <c r="Q58" s="20">
        <v>46</v>
      </c>
      <c r="R58" s="21">
        <v>2.19</v>
      </c>
    </row>
    <row r="59" spans="1:18" ht="20.100000000000001" customHeight="1" x14ac:dyDescent="0.2">
      <c r="A59" s="18" t="s">
        <v>112</v>
      </c>
      <c r="B59" s="88" t="s">
        <v>73</v>
      </c>
      <c r="C59" s="88"/>
      <c r="D59" s="88"/>
      <c r="E59" s="17" t="s">
        <v>31</v>
      </c>
      <c r="F59" s="17">
        <v>4</v>
      </c>
      <c r="G59" s="19">
        <v>1.5</v>
      </c>
      <c r="H59" s="18">
        <v>1.7</v>
      </c>
      <c r="I59" s="18">
        <v>17.399999999999999</v>
      </c>
      <c r="J59" s="18">
        <v>91.2</v>
      </c>
      <c r="K59" s="17">
        <v>0</v>
      </c>
      <c r="L59" s="17">
        <v>0.2</v>
      </c>
      <c r="M59" s="17">
        <v>0</v>
      </c>
      <c r="N59" s="17">
        <v>0</v>
      </c>
      <c r="O59" s="17">
        <v>56.2</v>
      </c>
      <c r="P59" s="17">
        <v>38.700000000000003</v>
      </c>
      <c r="Q59" s="17">
        <v>9.1999999999999993</v>
      </c>
      <c r="R59" s="32">
        <v>0.5</v>
      </c>
    </row>
    <row r="60" spans="1:18" ht="20.100000000000001" customHeight="1" x14ac:dyDescent="0.2">
      <c r="A60" s="17" t="s">
        <v>32</v>
      </c>
      <c r="B60" s="88" t="s">
        <v>58</v>
      </c>
      <c r="C60" s="88"/>
      <c r="D60" s="88"/>
      <c r="E60" s="18">
        <v>20</v>
      </c>
      <c r="F60" s="18">
        <v>2</v>
      </c>
      <c r="G60" s="19">
        <v>1.5</v>
      </c>
      <c r="H60" s="18">
        <v>0.6</v>
      </c>
      <c r="I60" s="18">
        <v>10.3</v>
      </c>
      <c r="J60" s="18">
        <v>52.34</v>
      </c>
      <c r="K60" s="17">
        <v>0.03</v>
      </c>
      <c r="L60" s="17">
        <v>0</v>
      </c>
      <c r="M60" s="17">
        <v>0</v>
      </c>
      <c r="N60" s="17">
        <v>0.1</v>
      </c>
      <c r="O60" s="17">
        <v>4.5999999999999996</v>
      </c>
      <c r="P60" s="17">
        <v>18.399999999999999</v>
      </c>
      <c r="Q60" s="17">
        <v>7.2</v>
      </c>
      <c r="R60" s="32">
        <v>0.4</v>
      </c>
    </row>
    <row r="61" spans="1:18" ht="20.100000000000001" customHeight="1" x14ac:dyDescent="0.2">
      <c r="A61" s="17" t="s">
        <v>32</v>
      </c>
      <c r="B61" s="88" t="s">
        <v>92</v>
      </c>
      <c r="C61" s="88"/>
      <c r="D61" s="88"/>
      <c r="E61" s="18">
        <v>100</v>
      </c>
      <c r="F61" s="18">
        <v>12</v>
      </c>
      <c r="G61" s="39">
        <v>0.4</v>
      </c>
      <c r="H61" s="17">
        <v>0.4</v>
      </c>
      <c r="I61" s="17">
        <v>9.8000000000000007</v>
      </c>
      <c r="J61" s="17">
        <v>47</v>
      </c>
      <c r="K61" s="18">
        <v>0</v>
      </c>
      <c r="L61" s="17">
        <v>10</v>
      </c>
      <c r="M61" s="17">
        <v>0</v>
      </c>
      <c r="N61" s="17">
        <v>0.6</v>
      </c>
      <c r="O61" s="17">
        <v>16</v>
      </c>
      <c r="P61" s="17">
        <v>11</v>
      </c>
      <c r="Q61" s="40">
        <v>8</v>
      </c>
      <c r="R61" s="32">
        <v>2.2000000000000002</v>
      </c>
    </row>
    <row r="62" spans="1:18" ht="20.100000000000001" customHeight="1" x14ac:dyDescent="0.2">
      <c r="A62" s="121" t="s">
        <v>25</v>
      </c>
      <c r="B62" s="121"/>
      <c r="C62" s="121"/>
      <c r="D62" s="121"/>
      <c r="E62" s="121"/>
      <c r="F62" s="84">
        <f>SUM(F58:F61)</f>
        <v>40</v>
      </c>
      <c r="G62" s="23">
        <f>G61+G60+G59+G58</f>
        <v>25.5</v>
      </c>
      <c r="H62" s="23">
        <f t="shared" ref="H62:R62" si="6">H61+H60+H59+H58</f>
        <v>17.2</v>
      </c>
      <c r="I62" s="23">
        <f t="shared" si="6"/>
        <v>103.3</v>
      </c>
      <c r="J62" s="23">
        <f t="shared" si="6"/>
        <v>666.54</v>
      </c>
      <c r="K62" s="23">
        <f t="shared" si="6"/>
        <v>0.13</v>
      </c>
      <c r="L62" s="23">
        <f t="shared" si="6"/>
        <v>10.899999999999999</v>
      </c>
      <c r="M62" s="23">
        <f t="shared" si="6"/>
        <v>200</v>
      </c>
      <c r="N62" s="23">
        <f t="shared" si="6"/>
        <v>2.9000000000000004</v>
      </c>
      <c r="O62" s="23">
        <f t="shared" si="6"/>
        <v>438.8</v>
      </c>
      <c r="P62" s="23">
        <f t="shared" si="6"/>
        <v>447.1</v>
      </c>
      <c r="Q62" s="23">
        <f t="shared" si="6"/>
        <v>70.400000000000006</v>
      </c>
      <c r="R62" s="45">
        <f t="shared" si="6"/>
        <v>5.29</v>
      </c>
    </row>
    <row r="63" spans="1:18" ht="20.100000000000001" customHeight="1" x14ac:dyDescent="0.2">
      <c r="A63" s="122" t="s">
        <v>26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1:18" ht="20.100000000000001" customHeight="1" x14ac:dyDescent="0.2">
      <c r="A64" s="24" t="s">
        <v>113</v>
      </c>
      <c r="B64" s="88" t="s">
        <v>81</v>
      </c>
      <c r="C64" s="88"/>
      <c r="D64" s="88"/>
      <c r="E64" s="24">
        <v>60</v>
      </c>
      <c r="F64" s="24">
        <v>10</v>
      </c>
      <c r="G64" s="23">
        <v>1.4</v>
      </c>
      <c r="H64" s="24">
        <v>3.1</v>
      </c>
      <c r="I64" s="24">
        <v>5.7</v>
      </c>
      <c r="J64" s="24">
        <v>56.24</v>
      </c>
      <c r="K64" s="24">
        <v>0</v>
      </c>
      <c r="L64" s="24">
        <v>21.8</v>
      </c>
      <c r="M64" s="22">
        <v>60</v>
      </c>
      <c r="N64" s="22">
        <v>1.8</v>
      </c>
      <c r="O64" s="24">
        <v>86.1</v>
      </c>
      <c r="P64" s="24">
        <v>26.3</v>
      </c>
      <c r="Q64" s="24">
        <v>12.3</v>
      </c>
      <c r="R64" s="25">
        <v>0.5</v>
      </c>
    </row>
    <row r="65" spans="1:18" ht="20.100000000000001" customHeight="1" x14ac:dyDescent="0.2">
      <c r="A65" s="24" t="s">
        <v>114</v>
      </c>
      <c r="B65" s="88" t="s">
        <v>38</v>
      </c>
      <c r="C65" s="88"/>
      <c r="D65" s="88"/>
      <c r="E65" s="22" t="s">
        <v>39</v>
      </c>
      <c r="F65" s="22">
        <v>15</v>
      </c>
      <c r="G65" s="23">
        <v>3.5</v>
      </c>
      <c r="H65" s="24">
        <v>7</v>
      </c>
      <c r="I65" s="24">
        <v>12.2</v>
      </c>
      <c r="J65" s="24">
        <v>125.61</v>
      </c>
      <c r="K65" s="24">
        <v>0.1</v>
      </c>
      <c r="L65" s="24">
        <v>23.5</v>
      </c>
      <c r="M65" s="24">
        <v>49</v>
      </c>
      <c r="N65" s="24">
        <v>0.7</v>
      </c>
      <c r="O65" s="24">
        <v>44.9</v>
      </c>
      <c r="P65" s="24">
        <v>60</v>
      </c>
      <c r="Q65" s="24">
        <v>21.2</v>
      </c>
      <c r="R65" s="25">
        <v>1.2</v>
      </c>
    </row>
    <row r="66" spans="1:18" ht="20.100000000000001" customHeight="1" x14ac:dyDescent="0.2">
      <c r="A66" s="18" t="s">
        <v>115</v>
      </c>
      <c r="B66" s="88" t="s">
        <v>53</v>
      </c>
      <c r="C66" s="88"/>
      <c r="D66" s="88"/>
      <c r="E66" s="18">
        <v>100</v>
      </c>
      <c r="F66" s="18">
        <v>25</v>
      </c>
      <c r="G66" s="19">
        <v>8.3000000000000007</v>
      </c>
      <c r="H66" s="18">
        <v>20.6</v>
      </c>
      <c r="I66" s="18">
        <v>0.4</v>
      </c>
      <c r="J66" s="18">
        <v>268.52</v>
      </c>
      <c r="K66" s="17">
        <v>0.2</v>
      </c>
      <c r="L66" s="17">
        <v>0</v>
      </c>
      <c r="M66" s="17">
        <v>98</v>
      </c>
      <c r="N66" s="17">
        <v>0.4</v>
      </c>
      <c r="O66" s="17">
        <v>76</v>
      </c>
      <c r="P66" s="17">
        <v>162</v>
      </c>
      <c r="Q66" s="17">
        <v>20</v>
      </c>
      <c r="R66" s="32">
        <v>2</v>
      </c>
    </row>
    <row r="67" spans="1:18" ht="20.100000000000001" customHeight="1" x14ac:dyDescent="0.2">
      <c r="A67" s="24" t="s">
        <v>116</v>
      </c>
      <c r="B67" s="88" t="s">
        <v>54</v>
      </c>
      <c r="C67" s="88"/>
      <c r="D67" s="88"/>
      <c r="E67" s="24">
        <v>150</v>
      </c>
      <c r="F67" s="24">
        <v>8</v>
      </c>
      <c r="G67" s="23">
        <v>5.6</v>
      </c>
      <c r="H67" s="24">
        <v>4.8</v>
      </c>
      <c r="I67" s="24">
        <v>36</v>
      </c>
      <c r="J67" s="24">
        <v>209.61</v>
      </c>
      <c r="K67" s="24">
        <v>0.2</v>
      </c>
      <c r="L67" s="22">
        <v>0</v>
      </c>
      <c r="M67" s="22">
        <v>16</v>
      </c>
      <c r="N67" s="22">
        <v>0.71</v>
      </c>
      <c r="O67" s="24">
        <v>9.1999999999999993</v>
      </c>
      <c r="P67" s="22">
        <v>30.6</v>
      </c>
      <c r="Q67" s="22">
        <v>6.5</v>
      </c>
      <c r="R67" s="25">
        <v>0.7</v>
      </c>
    </row>
    <row r="68" spans="1:18" ht="20.100000000000001" customHeight="1" x14ac:dyDescent="0.2">
      <c r="A68" s="18" t="s">
        <v>117</v>
      </c>
      <c r="B68" s="88" t="s">
        <v>55</v>
      </c>
      <c r="C68" s="88"/>
      <c r="D68" s="88"/>
      <c r="E68" s="18">
        <v>200</v>
      </c>
      <c r="F68" s="18">
        <v>8</v>
      </c>
      <c r="G68" s="70">
        <v>0.2</v>
      </c>
      <c r="H68" s="18">
        <v>0.2</v>
      </c>
      <c r="I68" s="18">
        <v>27.9</v>
      </c>
      <c r="J68" s="18">
        <v>115</v>
      </c>
      <c r="K68" s="18">
        <v>0</v>
      </c>
      <c r="L68" s="18">
        <v>51.6</v>
      </c>
      <c r="M68" s="17">
        <v>0</v>
      </c>
      <c r="N68" s="18">
        <v>0.1</v>
      </c>
      <c r="O68" s="18">
        <v>7</v>
      </c>
      <c r="P68" s="18">
        <v>4</v>
      </c>
      <c r="Q68" s="20">
        <v>4</v>
      </c>
      <c r="R68" s="21">
        <v>1</v>
      </c>
    </row>
    <row r="69" spans="1:18" ht="20.100000000000001" customHeight="1" x14ac:dyDescent="0.2">
      <c r="A69" s="17" t="s">
        <v>32</v>
      </c>
      <c r="B69" s="88" t="s">
        <v>42</v>
      </c>
      <c r="C69" s="88"/>
      <c r="D69" s="88"/>
      <c r="E69" s="18">
        <v>50</v>
      </c>
      <c r="F69" s="18">
        <v>2</v>
      </c>
      <c r="G69" s="70">
        <v>3.3</v>
      </c>
      <c r="H69" s="18">
        <v>0.6</v>
      </c>
      <c r="I69" s="18">
        <v>19.8</v>
      </c>
      <c r="J69" s="18">
        <v>97.8</v>
      </c>
      <c r="K69" s="18">
        <v>0.2</v>
      </c>
      <c r="L69" s="17">
        <v>0</v>
      </c>
      <c r="M69" s="17">
        <v>0</v>
      </c>
      <c r="N69" s="17">
        <v>1.5</v>
      </c>
      <c r="O69" s="18">
        <v>102</v>
      </c>
      <c r="P69" s="18">
        <v>13.2</v>
      </c>
      <c r="Q69" s="18">
        <v>48.8</v>
      </c>
      <c r="R69" s="50">
        <v>2.8</v>
      </c>
    </row>
    <row r="70" spans="1:18" ht="20.100000000000001" customHeight="1" x14ac:dyDescent="0.2">
      <c r="A70" s="121" t="s">
        <v>27</v>
      </c>
      <c r="B70" s="121"/>
      <c r="C70" s="121"/>
      <c r="D70" s="121"/>
      <c r="E70" s="121"/>
      <c r="F70" s="84">
        <f>SUM(F64:F69)</f>
        <v>68</v>
      </c>
      <c r="G70" s="23">
        <f t="shared" ref="G70:R70" si="7">G69+G68+G67+G66+G65+G64</f>
        <v>22.299999999999997</v>
      </c>
      <c r="H70" s="23">
        <f t="shared" si="7"/>
        <v>36.300000000000004</v>
      </c>
      <c r="I70" s="23">
        <f t="shared" si="7"/>
        <v>102.00000000000001</v>
      </c>
      <c r="J70" s="23">
        <f t="shared" si="7"/>
        <v>872.78000000000009</v>
      </c>
      <c r="K70" s="23">
        <f t="shared" si="7"/>
        <v>0.70000000000000007</v>
      </c>
      <c r="L70" s="23">
        <f t="shared" si="7"/>
        <v>96.899999999999991</v>
      </c>
      <c r="M70" s="23">
        <f t="shared" si="7"/>
        <v>223</v>
      </c>
      <c r="N70" s="23">
        <f t="shared" si="7"/>
        <v>5.21</v>
      </c>
      <c r="O70" s="23">
        <f t="shared" si="7"/>
        <v>325.2</v>
      </c>
      <c r="P70" s="23">
        <f t="shared" si="7"/>
        <v>296.10000000000002</v>
      </c>
      <c r="Q70" s="23">
        <f t="shared" si="7"/>
        <v>112.8</v>
      </c>
      <c r="R70" s="45">
        <f t="shared" si="7"/>
        <v>8.1999999999999993</v>
      </c>
    </row>
    <row r="71" spans="1:18" ht="20.100000000000001" customHeight="1" x14ac:dyDescent="0.2">
      <c r="A71" s="123" t="s">
        <v>28</v>
      </c>
      <c r="B71" s="123"/>
      <c r="C71" s="123"/>
      <c r="D71" s="123"/>
      <c r="E71" s="123"/>
      <c r="F71" s="85">
        <v>108</v>
      </c>
      <c r="G71" s="8">
        <f t="shared" ref="G71:R71" si="8">G70+G62</f>
        <v>47.8</v>
      </c>
      <c r="H71" s="8">
        <f t="shared" si="8"/>
        <v>53.5</v>
      </c>
      <c r="I71" s="8">
        <f t="shared" si="8"/>
        <v>205.3</v>
      </c>
      <c r="J71" s="8">
        <f t="shared" si="8"/>
        <v>1539.3200000000002</v>
      </c>
      <c r="K71" s="8">
        <f t="shared" si="8"/>
        <v>0.83000000000000007</v>
      </c>
      <c r="L71" s="8">
        <f t="shared" si="8"/>
        <v>107.79999999999998</v>
      </c>
      <c r="M71" s="8">
        <f t="shared" si="8"/>
        <v>423</v>
      </c>
      <c r="N71" s="8">
        <f t="shared" si="8"/>
        <v>8.11</v>
      </c>
      <c r="O71" s="8">
        <f t="shared" si="8"/>
        <v>764</v>
      </c>
      <c r="P71" s="8">
        <f t="shared" si="8"/>
        <v>743.2</v>
      </c>
      <c r="Q71" s="8">
        <f t="shared" si="8"/>
        <v>183.2</v>
      </c>
      <c r="R71" s="46">
        <f t="shared" si="8"/>
        <v>13.489999999999998</v>
      </c>
    </row>
    <row r="72" spans="1:18" ht="11.1" customHeight="1" x14ac:dyDescent="0.2">
      <c r="A72" s="119" t="s">
        <v>0</v>
      </c>
      <c r="B72" s="119"/>
      <c r="C72" s="119"/>
      <c r="D72" s="119"/>
      <c r="E72" s="119"/>
      <c r="F72" s="119"/>
      <c r="G72" s="119"/>
      <c r="H72" s="119"/>
      <c r="I72" s="119"/>
      <c r="J72" s="120" t="s">
        <v>98</v>
      </c>
      <c r="K72" s="120"/>
      <c r="L72" s="120"/>
      <c r="M72" s="120"/>
      <c r="N72" s="120"/>
      <c r="O72" s="120"/>
      <c r="P72" s="120"/>
      <c r="Q72" s="120"/>
      <c r="R72" s="120"/>
    </row>
    <row r="73" spans="1:18" s="57" customFormat="1" ht="55.5" customHeight="1" x14ac:dyDescent="0.2">
      <c r="A73" s="94" t="s">
        <v>97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ht="12" customHeight="1" x14ac:dyDescent="0.2">
      <c r="A74" s="13"/>
      <c r="B74" s="13"/>
      <c r="C74" s="13"/>
      <c r="D74" s="13"/>
      <c r="E74" s="13"/>
      <c r="F74" s="13"/>
      <c r="G74" s="14"/>
      <c r="H74" s="15"/>
      <c r="I74" s="15"/>
      <c r="J74" s="16"/>
      <c r="K74" s="15"/>
      <c r="L74" s="15"/>
      <c r="M74" s="15"/>
      <c r="N74" s="15"/>
      <c r="O74" s="15"/>
      <c r="P74" s="15"/>
      <c r="Q74" s="15"/>
      <c r="R74" s="15"/>
    </row>
    <row r="75" spans="1:18" ht="11.1" customHeight="1" x14ac:dyDescent="0.2">
      <c r="A75" s="30"/>
      <c r="B75" s="2"/>
      <c r="G75" s="92" t="s">
        <v>1</v>
      </c>
      <c r="H75" s="92"/>
      <c r="I75" s="1" t="s">
        <v>33</v>
      </c>
      <c r="L75" s="93" t="s">
        <v>3</v>
      </c>
      <c r="M75" s="93"/>
    </row>
    <row r="76" spans="1:18" ht="11.1" customHeight="1" x14ac:dyDescent="0.2">
      <c r="G76" s="92" t="s">
        <v>4</v>
      </c>
      <c r="H76" s="92"/>
      <c r="I76" s="3">
        <v>1</v>
      </c>
      <c r="L76" s="93" t="s">
        <v>5</v>
      </c>
      <c r="M76" s="93"/>
      <c r="N76" s="10" t="s">
        <v>136</v>
      </c>
    </row>
    <row r="77" spans="1:18" ht="22.05" customHeight="1" x14ac:dyDescent="0.2">
      <c r="A77" s="108" t="s">
        <v>6</v>
      </c>
      <c r="B77" s="110" t="s">
        <v>7</v>
      </c>
      <c r="C77" s="110"/>
      <c r="D77" s="110"/>
      <c r="E77" s="110" t="s">
        <v>8</v>
      </c>
      <c r="F77" s="80" t="s">
        <v>145</v>
      </c>
      <c r="G77" s="113" t="s">
        <v>9</v>
      </c>
      <c r="H77" s="113"/>
      <c r="I77" s="113"/>
      <c r="J77" s="114" t="s">
        <v>10</v>
      </c>
      <c r="K77" s="113" t="s">
        <v>11</v>
      </c>
      <c r="L77" s="113"/>
      <c r="M77" s="113"/>
      <c r="N77" s="113"/>
      <c r="O77" s="115" t="s">
        <v>12</v>
      </c>
      <c r="P77" s="115"/>
      <c r="Q77" s="115"/>
      <c r="R77" s="115"/>
    </row>
    <row r="78" spans="1:18" ht="22.05" customHeight="1" x14ac:dyDescent="0.2">
      <c r="A78" s="109"/>
      <c r="B78" s="111"/>
      <c r="C78" s="112"/>
      <c r="D78" s="112"/>
      <c r="E78" s="111"/>
      <c r="F78" s="79"/>
      <c r="G78" s="4" t="s">
        <v>13</v>
      </c>
      <c r="H78" s="4" t="s">
        <v>14</v>
      </c>
      <c r="I78" s="4" t="s">
        <v>15</v>
      </c>
      <c r="J78" s="101"/>
      <c r="K78" s="4" t="s">
        <v>16</v>
      </c>
      <c r="L78" s="4" t="s">
        <v>17</v>
      </c>
      <c r="M78" s="4" t="s">
        <v>18</v>
      </c>
      <c r="N78" s="4" t="s">
        <v>19</v>
      </c>
      <c r="O78" s="4" t="s">
        <v>20</v>
      </c>
      <c r="P78" s="9" t="s">
        <v>21</v>
      </c>
      <c r="Q78" s="9" t="s">
        <v>22</v>
      </c>
      <c r="R78" s="5" t="s">
        <v>23</v>
      </c>
    </row>
    <row r="79" spans="1:18" ht="20.100000000000001" customHeight="1" x14ac:dyDescent="0.2">
      <c r="A79" s="26">
        <v>1</v>
      </c>
      <c r="B79" s="100">
        <v>2</v>
      </c>
      <c r="C79" s="101"/>
      <c r="D79" s="101"/>
      <c r="E79" s="11">
        <v>3</v>
      </c>
      <c r="F79" s="78"/>
      <c r="G79" s="11">
        <v>4</v>
      </c>
      <c r="H79" s="11">
        <v>5</v>
      </c>
      <c r="I79" s="11">
        <v>6</v>
      </c>
      <c r="J79" s="11">
        <v>7</v>
      </c>
      <c r="K79" s="11">
        <v>8</v>
      </c>
      <c r="L79" s="11">
        <v>9</v>
      </c>
      <c r="M79" s="11">
        <v>10</v>
      </c>
      <c r="N79" s="11">
        <v>11</v>
      </c>
      <c r="O79" s="11">
        <v>12</v>
      </c>
      <c r="P79" s="11">
        <v>13</v>
      </c>
      <c r="Q79" s="11">
        <v>14</v>
      </c>
      <c r="R79" s="12">
        <v>15</v>
      </c>
    </row>
    <row r="80" spans="1:18" ht="20.100000000000001" customHeight="1" x14ac:dyDescent="0.2">
      <c r="A80" s="104" t="s">
        <v>24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1:18" ht="20.100000000000001" customHeight="1" x14ac:dyDescent="0.2">
      <c r="A81" s="18" t="s">
        <v>118</v>
      </c>
      <c r="B81" s="88" t="s">
        <v>57</v>
      </c>
      <c r="C81" s="88"/>
      <c r="D81" s="88"/>
      <c r="E81" s="18">
        <v>120</v>
      </c>
      <c r="F81" s="18">
        <v>16</v>
      </c>
      <c r="G81" s="19">
        <v>18.7</v>
      </c>
      <c r="H81" s="18">
        <v>25.7</v>
      </c>
      <c r="I81" s="18">
        <v>5.5</v>
      </c>
      <c r="J81" s="18">
        <v>359</v>
      </c>
      <c r="K81" s="17">
        <v>1.1000000000000001</v>
      </c>
      <c r="L81" s="17">
        <v>0</v>
      </c>
      <c r="M81" s="17">
        <v>256</v>
      </c>
      <c r="N81" s="17">
        <v>6.5</v>
      </c>
      <c r="O81" s="17">
        <v>271.2</v>
      </c>
      <c r="P81" s="17">
        <v>327.60000000000002</v>
      </c>
      <c r="Q81" s="17">
        <v>25.2</v>
      </c>
      <c r="R81" s="32">
        <v>3.6</v>
      </c>
    </row>
    <row r="82" spans="1:18" ht="20.100000000000001" customHeight="1" x14ac:dyDescent="0.2">
      <c r="A82" s="18" t="s">
        <v>119</v>
      </c>
      <c r="B82" s="88" t="s">
        <v>71</v>
      </c>
      <c r="C82" s="88"/>
      <c r="D82" s="88"/>
      <c r="E82" s="18">
        <v>200</v>
      </c>
      <c r="F82" s="18">
        <v>2</v>
      </c>
      <c r="G82" s="19">
        <v>0</v>
      </c>
      <c r="H82" s="18">
        <v>0</v>
      </c>
      <c r="I82" s="18">
        <v>15</v>
      </c>
      <c r="J82" s="18">
        <v>59.96</v>
      </c>
      <c r="K82" s="18">
        <v>0</v>
      </c>
      <c r="L82" s="18">
        <v>0</v>
      </c>
      <c r="M82" s="18">
        <v>0</v>
      </c>
      <c r="N82" s="17">
        <v>0</v>
      </c>
      <c r="O82" s="18">
        <v>5</v>
      </c>
      <c r="P82" s="18">
        <v>8</v>
      </c>
      <c r="Q82" s="20">
        <v>4</v>
      </c>
      <c r="R82" s="21">
        <v>1</v>
      </c>
    </row>
    <row r="83" spans="1:18" ht="20.100000000000001" customHeight="1" x14ac:dyDescent="0.2">
      <c r="A83" s="17" t="s">
        <v>32</v>
      </c>
      <c r="B83" s="88" t="s">
        <v>58</v>
      </c>
      <c r="C83" s="88"/>
      <c r="D83" s="88"/>
      <c r="E83" s="18">
        <v>20</v>
      </c>
      <c r="F83" s="18">
        <v>2</v>
      </c>
      <c r="G83" s="19">
        <v>1.5</v>
      </c>
      <c r="H83" s="18">
        <v>0.6</v>
      </c>
      <c r="I83" s="18">
        <v>10.3</v>
      </c>
      <c r="J83" s="18">
        <v>52.34</v>
      </c>
      <c r="K83" s="17">
        <v>0.03</v>
      </c>
      <c r="L83" s="17">
        <v>0</v>
      </c>
      <c r="M83" s="17">
        <v>0</v>
      </c>
      <c r="N83" s="17">
        <v>0.1</v>
      </c>
      <c r="O83" s="17">
        <v>4.5999999999999996</v>
      </c>
      <c r="P83" s="17">
        <v>18.399999999999999</v>
      </c>
      <c r="Q83" s="17">
        <v>7.2</v>
      </c>
      <c r="R83" s="32">
        <v>0.4</v>
      </c>
    </row>
    <row r="84" spans="1:18" ht="20.100000000000001" customHeight="1" x14ac:dyDescent="0.2">
      <c r="A84" s="18" t="s">
        <v>32</v>
      </c>
      <c r="B84" s="88" t="s">
        <v>95</v>
      </c>
      <c r="C84" s="88"/>
      <c r="D84" s="88"/>
      <c r="E84" s="17">
        <v>50</v>
      </c>
      <c r="F84" s="17">
        <v>8</v>
      </c>
      <c r="G84" s="19">
        <v>3.75</v>
      </c>
      <c r="H84" s="18">
        <v>5.9</v>
      </c>
      <c r="I84" s="18">
        <v>30</v>
      </c>
      <c r="J84" s="17">
        <v>202</v>
      </c>
      <c r="K84" s="17">
        <v>0.09</v>
      </c>
      <c r="L84" s="17">
        <v>0</v>
      </c>
      <c r="M84" s="17">
        <v>0</v>
      </c>
      <c r="N84" s="17">
        <v>0.45</v>
      </c>
      <c r="O84" s="17">
        <v>72</v>
      </c>
      <c r="P84" s="17">
        <v>51.45</v>
      </c>
      <c r="Q84" s="17">
        <v>13.05</v>
      </c>
      <c r="R84" s="32">
        <v>0.86</v>
      </c>
    </row>
    <row r="85" spans="1:18" ht="20.100000000000001" customHeight="1" x14ac:dyDescent="0.2">
      <c r="A85" s="17" t="s">
        <v>32</v>
      </c>
      <c r="B85" s="125" t="s">
        <v>92</v>
      </c>
      <c r="C85" s="126"/>
      <c r="D85" s="127"/>
      <c r="E85" s="18">
        <v>100</v>
      </c>
      <c r="F85" s="18">
        <v>12</v>
      </c>
      <c r="G85" s="59">
        <v>0.4</v>
      </c>
      <c r="H85" s="17">
        <v>0.4</v>
      </c>
      <c r="I85" s="17">
        <v>9.8000000000000007</v>
      </c>
      <c r="J85" s="17">
        <v>47</v>
      </c>
      <c r="K85" s="18">
        <v>0</v>
      </c>
      <c r="L85" s="17">
        <v>10</v>
      </c>
      <c r="M85" s="17">
        <v>0</v>
      </c>
      <c r="N85" s="17">
        <v>0.6</v>
      </c>
      <c r="O85" s="17">
        <v>16</v>
      </c>
      <c r="P85" s="17">
        <v>11</v>
      </c>
      <c r="Q85" s="40">
        <v>8</v>
      </c>
      <c r="R85" s="32">
        <v>2.2000000000000002</v>
      </c>
    </row>
    <row r="86" spans="1:18" ht="20.100000000000001" customHeight="1" x14ac:dyDescent="0.2">
      <c r="A86" s="124" t="s">
        <v>25</v>
      </c>
      <c r="B86" s="124"/>
      <c r="C86" s="124"/>
      <c r="D86" s="124"/>
      <c r="E86" s="124"/>
      <c r="F86" s="83">
        <f>SUM(F81:F85)</f>
        <v>40</v>
      </c>
      <c r="G86" s="70">
        <f t="shared" ref="G86:R86" si="9">G85+G83+G82+G84+G81</f>
        <v>24.35</v>
      </c>
      <c r="H86" s="70">
        <f t="shared" si="9"/>
        <v>32.6</v>
      </c>
      <c r="I86" s="70">
        <f t="shared" si="9"/>
        <v>70.599999999999994</v>
      </c>
      <c r="J86" s="70">
        <f t="shared" si="9"/>
        <v>720.3</v>
      </c>
      <c r="K86" s="70">
        <f t="shared" si="9"/>
        <v>1.2200000000000002</v>
      </c>
      <c r="L86" s="70">
        <f t="shared" si="9"/>
        <v>10</v>
      </c>
      <c r="M86" s="70">
        <f t="shared" si="9"/>
        <v>256</v>
      </c>
      <c r="N86" s="70">
        <f t="shared" si="9"/>
        <v>7.65</v>
      </c>
      <c r="O86" s="70">
        <f t="shared" si="9"/>
        <v>368.79999999999995</v>
      </c>
      <c r="P86" s="70">
        <f t="shared" si="9"/>
        <v>416.45000000000005</v>
      </c>
      <c r="Q86" s="70">
        <f t="shared" si="9"/>
        <v>57.45</v>
      </c>
      <c r="R86" s="49">
        <f t="shared" si="9"/>
        <v>8.06</v>
      </c>
    </row>
    <row r="87" spans="1:18" ht="20.100000000000001" customHeight="1" x14ac:dyDescent="0.2">
      <c r="A87" s="128" t="s">
        <v>26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1:18" ht="20.100000000000001" customHeight="1" x14ac:dyDescent="0.2">
      <c r="A88" s="53" t="s">
        <v>32</v>
      </c>
      <c r="B88" s="88" t="s">
        <v>142</v>
      </c>
      <c r="C88" s="88"/>
      <c r="D88" s="88"/>
      <c r="E88" s="18">
        <v>60</v>
      </c>
      <c r="F88" s="18">
        <v>19</v>
      </c>
      <c r="G88" s="52">
        <v>0.4</v>
      </c>
      <c r="H88" s="53">
        <v>0</v>
      </c>
      <c r="I88" s="53">
        <v>2</v>
      </c>
      <c r="J88" s="74">
        <v>7.6</v>
      </c>
      <c r="K88" s="53">
        <v>0</v>
      </c>
      <c r="L88" s="53">
        <v>16</v>
      </c>
      <c r="M88" s="54">
        <v>30</v>
      </c>
      <c r="N88" s="53">
        <v>1.4</v>
      </c>
      <c r="O88" s="53">
        <v>23.5</v>
      </c>
      <c r="P88" s="53">
        <v>20.6</v>
      </c>
      <c r="Q88" s="53">
        <v>7.5</v>
      </c>
      <c r="R88" s="55">
        <v>0.4</v>
      </c>
    </row>
    <row r="89" spans="1:18" ht="20.100000000000001" customHeight="1" x14ac:dyDescent="0.2">
      <c r="A89" s="54" t="s">
        <v>120</v>
      </c>
      <c r="B89" s="88" t="s">
        <v>59</v>
      </c>
      <c r="C89" s="88"/>
      <c r="D89" s="88"/>
      <c r="E89" s="18" t="s">
        <v>39</v>
      </c>
      <c r="F89" s="18">
        <v>10</v>
      </c>
      <c r="G89" s="52">
        <v>5.3</v>
      </c>
      <c r="H89" s="53">
        <v>4.4000000000000004</v>
      </c>
      <c r="I89" s="53">
        <v>13.6</v>
      </c>
      <c r="J89" s="74">
        <v>114.75</v>
      </c>
      <c r="K89" s="53">
        <v>0.1</v>
      </c>
      <c r="L89" s="53">
        <v>13</v>
      </c>
      <c r="M89" s="53">
        <v>186</v>
      </c>
      <c r="N89" s="54">
        <v>0.1</v>
      </c>
      <c r="O89" s="53">
        <v>26</v>
      </c>
      <c r="P89" s="53">
        <v>59.2</v>
      </c>
      <c r="Q89" s="53">
        <v>17.100000000000001</v>
      </c>
      <c r="R89" s="55">
        <v>0.7</v>
      </c>
    </row>
    <row r="90" spans="1:18" ht="24" customHeight="1" x14ac:dyDescent="0.2">
      <c r="A90" s="18" t="s">
        <v>137</v>
      </c>
      <c r="B90" s="88" t="s">
        <v>82</v>
      </c>
      <c r="C90" s="88"/>
      <c r="D90" s="88"/>
      <c r="E90" s="17" t="s">
        <v>76</v>
      </c>
      <c r="F90" s="17">
        <v>25</v>
      </c>
      <c r="G90" s="19">
        <v>14.8</v>
      </c>
      <c r="H90" s="18">
        <v>14.6</v>
      </c>
      <c r="I90" s="18">
        <v>20.2</v>
      </c>
      <c r="J90" s="73">
        <v>393.6</v>
      </c>
      <c r="K90" s="18">
        <v>0.05</v>
      </c>
      <c r="L90" s="18">
        <v>6.4</v>
      </c>
      <c r="M90" s="18">
        <v>20</v>
      </c>
      <c r="N90" s="18">
        <v>0.5</v>
      </c>
      <c r="O90" s="18">
        <v>198</v>
      </c>
      <c r="P90" s="18">
        <v>123.2</v>
      </c>
      <c r="Q90" s="20">
        <v>20.8</v>
      </c>
      <c r="R90" s="21">
        <v>1.6</v>
      </c>
    </row>
    <row r="91" spans="1:18" ht="20.100000000000001" customHeight="1" x14ac:dyDescent="0.2">
      <c r="A91" s="18" t="s">
        <v>121</v>
      </c>
      <c r="B91" s="88" t="s">
        <v>70</v>
      </c>
      <c r="C91" s="88"/>
      <c r="D91" s="88"/>
      <c r="E91" s="18">
        <v>180</v>
      </c>
      <c r="F91" s="18">
        <v>8</v>
      </c>
      <c r="G91" s="19">
        <v>4.5999999999999996</v>
      </c>
      <c r="H91" s="18">
        <v>7.3</v>
      </c>
      <c r="I91" s="18">
        <v>48.2</v>
      </c>
      <c r="J91" s="73">
        <v>256.3</v>
      </c>
      <c r="K91" s="17">
        <v>0.03</v>
      </c>
      <c r="L91" s="17">
        <v>0</v>
      </c>
      <c r="M91" s="17">
        <v>10</v>
      </c>
      <c r="N91" s="17">
        <v>0.4</v>
      </c>
      <c r="O91" s="18">
        <v>4</v>
      </c>
      <c r="P91" s="18">
        <v>73.2</v>
      </c>
      <c r="Q91" s="20">
        <v>22.8</v>
      </c>
      <c r="R91" s="21">
        <v>0.7</v>
      </c>
    </row>
    <row r="92" spans="1:18" ht="20.100000000000001" customHeight="1" x14ac:dyDescent="0.2">
      <c r="A92" s="18" t="s">
        <v>105</v>
      </c>
      <c r="B92" s="88" t="s">
        <v>41</v>
      </c>
      <c r="C92" s="88"/>
      <c r="D92" s="88"/>
      <c r="E92" s="18">
        <v>200</v>
      </c>
      <c r="F92" s="18">
        <v>3</v>
      </c>
      <c r="G92" s="19">
        <v>0.6</v>
      </c>
      <c r="H92" s="17">
        <v>0.1</v>
      </c>
      <c r="I92" s="18">
        <v>35.700000000000003</v>
      </c>
      <c r="J92" s="73">
        <v>131</v>
      </c>
      <c r="K92" s="17">
        <v>0.02</v>
      </c>
      <c r="L92" s="17">
        <v>51.4</v>
      </c>
      <c r="M92" s="17">
        <v>1</v>
      </c>
      <c r="N92" s="17">
        <v>0.5</v>
      </c>
      <c r="O92" s="17">
        <v>21</v>
      </c>
      <c r="P92" s="17">
        <v>23</v>
      </c>
      <c r="Q92" s="17">
        <v>16</v>
      </c>
      <c r="R92" s="32">
        <v>0.7</v>
      </c>
    </row>
    <row r="93" spans="1:18" ht="20.100000000000001" customHeight="1" x14ac:dyDescent="0.2">
      <c r="A93" s="17" t="s">
        <v>32</v>
      </c>
      <c r="B93" s="88" t="s">
        <v>42</v>
      </c>
      <c r="C93" s="88"/>
      <c r="D93" s="88"/>
      <c r="E93" s="18">
        <v>50</v>
      </c>
      <c r="F93" s="18">
        <v>3</v>
      </c>
      <c r="G93" s="70">
        <v>3.3</v>
      </c>
      <c r="H93" s="18">
        <v>0.6</v>
      </c>
      <c r="I93" s="18">
        <v>19.8</v>
      </c>
      <c r="J93" s="18">
        <v>97.8</v>
      </c>
      <c r="K93" s="18">
        <v>0.2</v>
      </c>
      <c r="L93" s="17">
        <v>0</v>
      </c>
      <c r="M93" s="17">
        <v>0</v>
      </c>
      <c r="N93" s="17">
        <v>1.5</v>
      </c>
      <c r="O93" s="18">
        <v>102</v>
      </c>
      <c r="P93" s="18">
        <v>13.2</v>
      </c>
      <c r="Q93" s="18">
        <v>48.8</v>
      </c>
      <c r="R93" s="50">
        <v>2.8</v>
      </c>
    </row>
    <row r="94" spans="1:18" ht="20.100000000000001" customHeight="1" x14ac:dyDescent="0.2">
      <c r="A94" s="124" t="s">
        <v>27</v>
      </c>
      <c r="B94" s="124"/>
      <c r="C94" s="124"/>
      <c r="D94" s="124"/>
      <c r="E94" s="124"/>
      <c r="F94" s="83">
        <f>SUM(F88:F93)</f>
        <v>68</v>
      </c>
      <c r="G94" s="70">
        <f>G93+G92+G91+G90+G89+G88</f>
        <v>29</v>
      </c>
      <c r="H94" s="70">
        <f t="shared" ref="H94:R94" si="10">H93+H92+H91+H90+H89+H88</f>
        <v>27</v>
      </c>
      <c r="I94" s="70">
        <f t="shared" si="10"/>
        <v>139.5</v>
      </c>
      <c r="J94" s="72">
        <f t="shared" si="10"/>
        <v>1001.0500000000001</v>
      </c>
      <c r="K94" s="70">
        <f t="shared" si="10"/>
        <v>0.4</v>
      </c>
      <c r="L94" s="70">
        <f t="shared" si="10"/>
        <v>86.8</v>
      </c>
      <c r="M94" s="70">
        <f t="shared" si="10"/>
        <v>247</v>
      </c>
      <c r="N94" s="70">
        <f t="shared" si="10"/>
        <v>4.4000000000000004</v>
      </c>
      <c r="O94" s="70">
        <f t="shared" si="10"/>
        <v>374.5</v>
      </c>
      <c r="P94" s="70">
        <f t="shared" si="10"/>
        <v>312.40000000000003</v>
      </c>
      <c r="Q94" s="70">
        <f t="shared" si="10"/>
        <v>133</v>
      </c>
      <c r="R94" s="49">
        <f t="shared" si="10"/>
        <v>6.9000000000000012</v>
      </c>
    </row>
    <row r="95" spans="1:18" ht="20.100000000000001" customHeight="1" x14ac:dyDescent="0.2">
      <c r="A95" s="124" t="s">
        <v>28</v>
      </c>
      <c r="B95" s="124"/>
      <c r="C95" s="124"/>
      <c r="D95" s="124"/>
      <c r="E95" s="124"/>
      <c r="F95" s="83">
        <v>108</v>
      </c>
      <c r="G95" s="70">
        <f>G94+G86</f>
        <v>53.35</v>
      </c>
      <c r="H95" s="70">
        <f t="shared" ref="H95:R95" si="11">H94+H86</f>
        <v>59.6</v>
      </c>
      <c r="I95" s="70">
        <f t="shared" si="11"/>
        <v>210.1</v>
      </c>
      <c r="J95" s="72">
        <f t="shared" si="11"/>
        <v>1721.35</v>
      </c>
      <c r="K95" s="70">
        <f t="shared" si="11"/>
        <v>1.62</v>
      </c>
      <c r="L95" s="70">
        <f t="shared" si="11"/>
        <v>96.8</v>
      </c>
      <c r="M95" s="70">
        <f t="shared" si="11"/>
        <v>503</v>
      </c>
      <c r="N95" s="70">
        <f t="shared" si="11"/>
        <v>12.05</v>
      </c>
      <c r="O95" s="70">
        <f t="shared" si="11"/>
        <v>743.3</v>
      </c>
      <c r="P95" s="70">
        <f t="shared" si="11"/>
        <v>728.85000000000014</v>
      </c>
      <c r="Q95" s="70">
        <f t="shared" si="11"/>
        <v>190.45</v>
      </c>
      <c r="R95" s="47">
        <f t="shared" si="11"/>
        <v>14.96</v>
      </c>
    </row>
    <row r="96" spans="1:18" ht="12.75" customHeight="1" x14ac:dyDescent="0.2">
      <c r="A96" s="119" t="s">
        <v>0</v>
      </c>
      <c r="B96" s="119"/>
      <c r="C96" s="119"/>
      <c r="D96" s="119"/>
      <c r="E96" s="119"/>
      <c r="F96" s="119"/>
      <c r="G96" s="119"/>
      <c r="H96" s="119"/>
      <c r="I96" s="119"/>
      <c r="J96" s="120" t="s">
        <v>98</v>
      </c>
      <c r="K96" s="120"/>
      <c r="L96" s="120"/>
      <c r="M96" s="120"/>
      <c r="N96" s="120"/>
      <c r="O96" s="120"/>
      <c r="P96" s="120"/>
      <c r="Q96" s="120"/>
      <c r="R96" s="120"/>
    </row>
    <row r="97" spans="1:18" s="57" customFormat="1" ht="55.5" customHeight="1" x14ac:dyDescent="0.2">
      <c r="A97" s="94" t="s">
        <v>97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1:18" ht="10.5" customHeight="1" x14ac:dyDescent="0.2">
      <c r="A98" s="27"/>
      <c r="B98" s="27"/>
      <c r="C98" s="27"/>
      <c r="D98" s="27"/>
      <c r="E98" s="27"/>
      <c r="F98" s="27"/>
      <c r="G98" s="34"/>
      <c r="H98" s="35"/>
      <c r="I98" s="35"/>
      <c r="J98" s="36"/>
      <c r="K98" s="35"/>
      <c r="L98" s="35"/>
      <c r="M98" s="35"/>
      <c r="N98" s="35"/>
      <c r="O98" s="35"/>
      <c r="P98" s="35"/>
      <c r="Q98" s="35"/>
      <c r="R98" s="35"/>
    </row>
    <row r="99" spans="1:18" ht="11.1" customHeight="1" x14ac:dyDescent="0.2">
      <c r="A99" s="30"/>
      <c r="B99" s="2"/>
      <c r="G99" s="92" t="s">
        <v>1</v>
      </c>
      <c r="H99" s="92"/>
      <c r="I99" s="1" t="s">
        <v>34</v>
      </c>
      <c r="L99" s="93" t="s">
        <v>3</v>
      </c>
      <c r="M99" s="93"/>
    </row>
    <row r="100" spans="1:18" ht="11.1" customHeight="1" x14ac:dyDescent="0.2">
      <c r="G100" s="92" t="s">
        <v>4</v>
      </c>
      <c r="H100" s="92"/>
      <c r="I100" s="3">
        <v>1</v>
      </c>
      <c r="L100" s="93" t="s">
        <v>5</v>
      </c>
      <c r="M100" s="93"/>
      <c r="N100" s="10" t="s">
        <v>136</v>
      </c>
    </row>
    <row r="101" spans="1:18" ht="22.05" customHeight="1" x14ac:dyDescent="0.2">
      <c r="A101" s="108" t="s">
        <v>6</v>
      </c>
      <c r="B101" s="110" t="s">
        <v>7</v>
      </c>
      <c r="C101" s="110"/>
      <c r="D101" s="110"/>
      <c r="E101" s="110" t="s">
        <v>8</v>
      </c>
      <c r="F101" s="80" t="s">
        <v>145</v>
      </c>
      <c r="G101" s="113" t="s">
        <v>9</v>
      </c>
      <c r="H101" s="113"/>
      <c r="I101" s="113"/>
      <c r="J101" s="114" t="s">
        <v>10</v>
      </c>
      <c r="K101" s="113" t="s">
        <v>11</v>
      </c>
      <c r="L101" s="113"/>
      <c r="M101" s="113"/>
      <c r="N101" s="113"/>
      <c r="O101" s="115" t="s">
        <v>12</v>
      </c>
      <c r="P101" s="115"/>
      <c r="Q101" s="115"/>
      <c r="R101" s="115"/>
    </row>
    <row r="102" spans="1:18" ht="22.05" customHeight="1" x14ac:dyDescent="0.2">
      <c r="A102" s="109"/>
      <c r="B102" s="111"/>
      <c r="C102" s="112"/>
      <c r="D102" s="112"/>
      <c r="E102" s="111"/>
      <c r="F102" s="79"/>
      <c r="G102" s="4" t="s">
        <v>13</v>
      </c>
      <c r="H102" s="4" t="s">
        <v>14</v>
      </c>
      <c r="I102" s="4" t="s">
        <v>15</v>
      </c>
      <c r="J102" s="101"/>
      <c r="K102" s="4" t="s">
        <v>16</v>
      </c>
      <c r="L102" s="4" t="s">
        <v>17</v>
      </c>
      <c r="M102" s="4" t="s">
        <v>18</v>
      </c>
      <c r="N102" s="4" t="s">
        <v>19</v>
      </c>
      <c r="O102" s="4" t="s">
        <v>20</v>
      </c>
      <c r="P102" s="9" t="s">
        <v>21</v>
      </c>
      <c r="Q102" s="9" t="s">
        <v>22</v>
      </c>
      <c r="R102" s="5" t="s">
        <v>23</v>
      </c>
    </row>
    <row r="103" spans="1:18" ht="20.100000000000001" customHeight="1" x14ac:dyDescent="0.2">
      <c r="A103" s="19">
        <v>1</v>
      </c>
      <c r="B103" s="129">
        <v>2</v>
      </c>
      <c r="C103" s="130"/>
      <c r="D103" s="130"/>
      <c r="E103" s="19">
        <v>3</v>
      </c>
      <c r="F103" s="76"/>
      <c r="G103" s="19">
        <v>4</v>
      </c>
      <c r="H103" s="19">
        <v>5</v>
      </c>
      <c r="I103" s="19">
        <v>6</v>
      </c>
      <c r="J103" s="19">
        <v>7</v>
      </c>
      <c r="K103" s="19">
        <v>8</v>
      </c>
      <c r="L103" s="19">
        <v>9</v>
      </c>
      <c r="M103" s="19">
        <v>10</v>
      </c>
      <c r="N103" s="19">
        <v>11</v>
      </c>
      <c r="O103" s="19">
        <v>12</v>
      </c>
      <c r="P103" s="19">
        <v>13</v>
      </c>
      <c r="Q103" s="19">
        <v>14</v>
      </c>
      <c r="R103" s="56">
        <v>15</v>
      </c>
    </row>
    <row r="104" spans="1:18" ht="20.100000000000001" customHeight="1" x14ac:dyDescent="0.2">
      <c r="A104" s="106" t="s">
        <v>24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</row>
    <row r="105" spans="1:18" ht="20.100000000000001" customHeight="1" x14ac:dyDescent="0.2">
      <c r="A105" s="18" t="s">
        <v>122</v>
      </c>
      <c r="B105" s="88" t="s">
        <v>78</v>
      </c>
      <c r="C105" s="88"/>
      <c r="D105" s="88"/>
      <c r="E105" s="18" t="s">
        <v>36</v>
      </c>
      <c r="F105" s="18">
        <v>9</v>
      </c>
      <c r="G105" s="19">
        <v>5.7</v>
      </c>
      <c r="H105" s="18">
        <v>13.4</v>
      </c>
      <c r="I105" s="18">
        <v>27</v>
      </c>
      <c r="J105" s="73">
        <v>188.65</v>
      </c>
      <c r="K105" s="17">
        <v>0.8</v>
      </c>
      <c r="L105" s="17">
        <v>0.9</v>
      </c>
      <c r="M105" s="17">
        <v>30</v>
      </c>
      <c r="N105" s="17">
        <v>1.8</v>
      </c>
      <c r="O105" s="18">
        <v>168.3</v>
      </c>
      <c r="P105" s="18">
        <v>111</v>
      </c>
      <c r="Q105" s="18">
        <v>22.1</v>
      </c>
      <c r="R105" s="21">
        <v>0.8</v>
      </c>
    </row>
    <row r="106" spans="1:18" ht="20.100000000000001" customHeight="1" x14ac:dyDescent="0.2">
      <c r="A106" s="18" t="s">
        <v>106</v>
      </c>
      <c r="B106" s="88" t="s">
        <v>43</v>
      </c>
      <c r="C106" s="88"/>
      <c r="D106" s="88"/>
      <c r="E106" s="18">
        <v>15</v>
      </c>
      <c r="F106" s="18">
        <v>9</v>
      </c>
      <c r="G106" s="19">
        <v>3.45</v>
      </c>
      <c r="H106" s="18">
        <v>4.45</v>
      </c>
      <c r="I106" s="18">
        <v>0.4</v>
      </c>
      <c r="J106" s="73">
        <v>54.5</v>
      </c>
      <c r="K106" s="18">
        <v>0</v>
      </c>
      <c r="L106" s="18">
        <v>0</v>
      </c>
      <c r="M106" s="18">
        <v>45</v>
      </c>
      <c r="N106" s="17">
        <v>0.2</v>
      </c>
      <c r="O106" s="18">
        <v>132</v>
      </c>
      <c r="P106" s="18">
        <v>75</v>
      </c>
      <c r="Q106" s="20">
        <v>5.3</v>
      </c>
      <c r="R106" s="21">
        <v>0.2</v>
      </c>
    </row>
    <row r="107" spans="1:18" ht="20.100000000000001" customHeight="1" x14ac:dyDescent="0.2">
      <c r="A107" s="18" t="s">
        <v>107</v>
      </c>
      <c r="B107" s="88" t="s">
        <v>44</v>
      </c>
      <c r="C107" s="88"/>
      <c r="D107" s="88"/>
      <c r="E107" s="18">
        <v>200</v>
      </c>
      <c r="F107" s="18">
        <v>6</v>
      </c>
      <c r="G107" s="19">
        <v>3</v>
      </c>
      <c r="H107" s="18">
        <v>2.6</v>
      </c>
      <c r="I107" s="18">
        <v>24.8</v>
      </c>
      <c r="J107" s="73">
        <v>134.15</v>
      </c>
      <c r="K107" s="18">
        <v>0.04</v>
      </c>
      <c r="L107" s="17">
        <v>1</v>
      </c>
      <c r="M107" s="17">
        <v>10</v>
      </c>
      <c r="N107" s="17">
        <v>0</v>
      </c>
      <c r="O107" s="18">
        <v>121</v>
      </c>
      <c r="P107" s="18">
        <v>90</v>
      </c>
      <c r="Q107" s="20">
        <v>14</v>
      </c>
      <c r="R107" s="21">
        <v>1</v>
      </c>
    </row>
    <row r="108" spans="1:18" ht="20.100000000000001" customHeight="1" x14ac:dyDescent="0.2">
      <c r="A108" s="17" t="s">
        <v>32</v>
      </c>
      <c r="B108" s="88" t="s">
        <v>90</v>
      </c>
      <c r="C108" s="88"/>
      <c r="D108" s="88"/>
      <c r="E108" s="18">
        <v>125</v>
      </c>
      <c r="F108" s="18">
        <v>13</v>
      </c>
      <c r="G108" s="19">
        <v>3.75</v>
      </c>
      <c r="H108" s="18">
        <v>3.1</v>
      </c>
      <c r="I108" s="18">
        <v>17.399999999999999</v>
      </c>
      <c r="J108" s="73">
        <v>101</v>
      </c>
      <c r="K108" s="18">
        <v>0</v>
      </c>
      <c r="L108" s="18">
        <v>1.5</v>
      </c>
      <c r="M108" s="18">
        <v>40</v>
      </c>
      <c r="N108" s="17">
        <v>0</v>
      </c>
      <c r="O108" s="18">
        <v>290</v>
      </c>
      <c r="P108" s="18">
        <v>150</v>
      </c>
      <c r="Q108" s="20">
        <v>140</v>
      </c>
      <c r="R108" s="32">
        <v>0</v>
      </c>
    </row>
    <row r="109" spans="1:18" ht="20.100000000000001" customHeight="1" x14ac:dyDescent="0.2">
      <c r="A109" s="17" t="s">
        <v>32</v>
      </c>
      <c r="B109" s="88" t="s">
        <v>50</v>
      </c>
      <c r="C109" s="88"/>
      <c r="D109" s="88"/>
      <c r="E109" s="18">
        <v>50</v>
      </c>
      <c r="F109" s="18">
        <v>3</v>
      </c>
      <c r="G109" s="19">
        <v>3.8</v>
      </c>
      <c r="H109" s="18">
        <v>1.5</v>
      </c>
      <c r="I109" s="18">
        <v>25.7</v>
      </c>
      <c r="J109" s="73">
        <v>130.85</v>
      </c>
      <c r="K109" s="17">
        <v>0.08</v>
      </c>
      <c r="L109" s="17">
        <v>0</v>
      </c>
      <c r="M109" s="17">
        <v>0</v>
      </c>
      <c r="N109" s="17">
        <v>0.3</v>
      </c>
      <c r="O109" s="17">
        <v>11.5</v>
      </c>
      <c r="P109" s="17">
        <v>43.5</v>
      </c>
      <c r="Q109" s="17">
        <v>16.5</v>
      </c>
      <c r="R109" s="32">
        <v>0.9</v>
      </c>
    </row>
    <row r="110" spans="1:18" ht="20.100000000000001" customHeight="1" x14ac:dyDescent="0.2">
      <c r="A110" s="117" t="s">
        <v>25</v>
      </c>
      <c r="B110" s="117"/>
      <c r="C110" s="117"/>
      <c r="D110" s="117"/>
      <c r="E110" s="117"/>
      <c r="F110" s="82">
        <f>SUM(F105:F109)</f>
        <v>40</v>
      </c>
      <c r="G110" s="19">
        <f>G109+G108+G107+G106+G105</f>
        <v>19.7</v>
      </c>
      <c r="H110" s="19">
        <f t="shared" ref="H110:R110" si="12">H109+H108+H107+H106+H105</f>
        <v>25.049999999999997</v>
      </c>
      <c r="I110" s="19">
        <f t="shared" si="12"/>
        <v>95.3</v>
      </c>
      <c r="J110" s="72">
        <f t="shared" si="12"/>
        <v>609.15</v>
      </c>
      <c r="K110" s="19">
        <f t="shared" si="12"/>
        <v>0.92</v>
      </c>
      <c r="L110" s="19">
        <f t="shared" si="12"/>
        <v>3.4</v>
      </c>
      <c r="M110" s="19">
        <f t="shared" si="12"/>
        <v>125</v>
      </c>
      <c r="N110" s="19">
        <f t="shared" si="12"/>
        <v>2.2999999999999998</v>
      </c>
      <c r="O110" s="19">
        <f t="shared" si="12"/>
        <v>722.8</v>
      </c>
      <c r="P110" s="19">
        <f t="shared" si="12"/>
        <v>469.5</v>
      </c>
      <c r="Q110" s="19">
        <f t="shared" si="12"/>
        <v>197.9</v>
      </c>
      <c r="R110" s="49">
        <f t="shared" si="12"/>
        <v>2.9000000000000004</v>
      </c>
    </row>
    <row r="111" spans="1:18" ht="20.100000000000001" customHeight="1" x14ac:dyDescent="0.2">
      <c r="A111" s="106" t="s">
        <v>26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1:18" ht="20.100000000000001" customHeight="1" x14ac:dyDescent="0.2">
      <c r="A112" s="18" t="s">
        <v>123</v>
      </c>
      <c r="B112" s="88" t="s">
        <v>96</v>
      </c>
      <c r="C112" s="88"/>
      <c r="D112" s="88"/>
      <c r="E112" s="18">
        <v>60</v>
      </c>
      <c r="F112" s="18">
        <v>5</v>
      </c>
      <c r="G112" s="19">
        <v>1.3</v>
      </c>
      <c r="H112" s="18">
        <v>4.9000000000000004</v>
      </c>
      <c r="I112" s="18">
        <v>4.5</v>
      </c>
      <c r="J112" s="18">
        <v>70.8</v>
      </c>
      <c r="K112" s="18">
        <v>0</v>
      </c>
      <c r="L112" s="18">
        <v>8.4</v>
      </c>
      <c r="M112" s="18">
        <v>74</v>
      </c>
      <c r="N112" s="18">
        <v>2.6</v>
      </c>
      <c r="O112" s="18">
        <v>10.5</v>
      </c>
      <c r="P112" s="18">
        <v>22.8</v>
      </c>
      <c r="Q112" s="18">
        <v>7.4</v>
      </c>
      <c r="R112" s="21">
        <v>0.4</v>
      </c>
    </row>
    <row r="113" spans="1:18" ht="20.100000000000001" customHeight="1" x14ac:dyDescent="0.2">
      <c r="A113" s="18" t="s">
        <v>124</v>
      </c>
      <c r="B113" s="88" t="s">
        <v>61</v>
      </c>
      <c r="C113" s="88"/>
      <c r="D113" s="88"/>
      <c r="E113" s="18" t="s">
        <v>60</v>
      </c>
      <c r="F113" s="18">
        <v>15</v>
      </c>
      <c r="G113" s="19">
        <v>2.8</v>
      </c>
      <c r="H113" s="18">
        <v>7.5</v>
      </c>
      <c r="I113" s="18">
        <v>46.9</v>
      </c>
      <c r="J113" s="18">
        <v>166.7</v>
      </c>
      <c r="K113" s="18">
        <v>0.1</v>
      </c>
      <c r="L113" s="18">
        <v>14.4</v>
      </c>
      <c r="M113" s="18">
        <v>118</v>
      </c>
      <c r="N113" s="17">
        <v>1.8</v>
      </c>
      <c r="O113" s="18">
        <v>16</v>
      </c>
      <c r="P113" s="18">
        <v>89.3</v>
      </c>
      <c r="Q113" s="18">
        <v>17.5</v>
      </c>
      <c r="R113" s="21">
        <v>0.8</v>
      </c>
    </row>
    <row r="114" spans="1:18" ht="20.100000000000001" customHeight="1" x14ac:dyDescent="0.2">
      <c r="A114" s="18" t="s">
        <v>140</v>
      </c>
      <c r="B114" s="88" t="s">
        <v>62</v>
      </c>
      <c r="C114" s="88"/>
      <c r="D114" s="88"/>
      <c r="E114" s="18">
        <v>100</v>
      </c>
      <c r="F114" s="18">
        <v>25</v>
      </c>
      <c r="G114" s="19">
        <v>17.5</v>
      </c>
      <c r="H114" s="18">
        <v>12.4</v>
      </c>
      <c r="I114" s="18">
        <v>27</v>
      </c>
      <c r="J114" s="18">
        <v>194</v>
      </c>
      <c r="K114" s="18">
        <v>0</v>
      </c>
      <c r="L114" s="18">
        <v>0</v>
      </c>
      <c r="M114" s="18">
        <v>45</v>
      </c>
      <c r="N114" s="18">
        <v>1.3</v>
      </c>
      <c r="O114" s="18">
        <v>38.9</v>
      </c>
      <c r="P114" s="18">
        <v>122</v>
      </c>
      <c r="Q114" s="20">
        <v>17.399999999999999</v>
      </c>
      <c r="R114" s="21">
        <v>3.8</v>
      </c>
    </row>
    <row r="115" spans="1:18" ht="20.100000000000001" customHeight="1" x14ac:dyDescent="0.2">
      <c r="A115" s="18" t="s">
        <v>109</v>
      </c>
      <c r="B115" s="88" t="s">
        <v>48</v>
      </c>
      <c r="C115" s="88"/>
      <c r="D115" s="88"/>
      <c r="E115" s="18">
        <v>180</v>
      </c>
      <c r="F115" s="18">
        <v>15</v>
      </c>
      <c r="G115" s="19">
        <v>4</v>
      </c>
      <c r="H115" s="18">
        <v>6.3</v>
      </c>
      <c r="I115" s="18">
        <v>26.5</v>
      </c>
      <c r="J115" s="73">
        <v>178.59</v>
      </c>
      <c r="K115" s="18">
        <v>0.2</v>
      </c>
      <c r="L115" s="18">
        <v>6.8</v>
      </c>
      <c r="M115" s="17">
        <v>77</v>
      </c>
      <c r="N115" s="17">
        <v>0.3</v>
      </c>
      <c r="O115" s="18">
        <v>62.7</v>
      </c>
      <c r="P115" s="18">
        <v>113</v>
      </c>
      <c r="Q115" s="20">
        <v>38.700000000000003</v>
      </c>
      <c r="R115" s="67">
        <v>1.5</v>
      </c>
    </row>
    <row r="116" spans="1:18" ht="20.100000000000001" customHeight="1" x14ac:dyDescent="0.2">
      <c r="A116" s="18" t="s">
        <v>125</v>
      </c>
      <c r="B116" s="88" t="s">
        <v>49</v>
      </c>
      <c r="C116" s="88"/>
      <c r="D116" s="88"/>
      <c r="E116" s="17" t="s">
        <v>39</v>
      </c>
      <c r="F116" s="17">
        <v>5</v>
      </c>
      <c r="G116" s="19">
        <v>0.3</v>
      </c>
      <c r="H116" s="18">
        <v>0</v>
      </c>
      <c r="I116" s="18">
        <v>15.2</v>
      </c>
      <c r="J116" s="18">
        <v>61</v>
      </c>
      <c r="K116" s="18">
        <v>0</v>
      </c>
      <c r="L116" s="18">
        <v>3</v>
      </c>
      <c r="M116" s="18">
        <v>0</v>
      </c>
      <c r="N116" s="17">
        <v>0</v>
      </c>
      <c r="O116" s="18">
        <v>7.4</v>
      </c>
      <c r="P116" s="18">
        <v>9</v>
      </c>
      <c r="Q116" s="20">
        <v>5</v>
      </c>
      <c r="R116" s="50">
        <v>0.1</v>
      </c>
    </row>
    <row r="117" spans="1:18" ht="20.100000000000001" customHeight="1" x14ac:dyDescent="0.2">
      <c r="A117" s="17" t="s">
        <v>32</v>
      </c>
      <c r="B117" s="88" t="s">
        <v>42</v>
      </c>
      <c r="C117" s="88"/>
      <c r="D117" s="88"/>
      <c r="E117" s="18">
        <v>50</v>
      </c>
      <c r="F117" s="18">
        <v>3</v>
      </c>
      <c r="G117" s="70">
        <v>3.3</v>
      </c>
      <c r="H117" s="18">
        <v>0.6</v>
      </c>
      <c r="I117" s="18">
        <v>19.8</v>
      </c>
      <c r="J117" s="18">
        <v>97.8</v>
      </c>
      <c r="K117" s="18">
        <v>0.2</v>
      </c>
      <c r="L117" s="17">
        <v>0</v>
      </c>
      <c r="M117" s="17">
        <v>0</v>
      </c>
      <c r="N117" s="17">
        <v>1.5</v>
      </c>
      <c r="O117" s="18">
        <v>102</v>
      </c>
      <c r="P117" s="18">
        <v>13.2</v>
      </c>
      <c r="Q117" s="18">
        <v>48.8</v>
      </c>
      <c r="R117" s="50">
        <v>2.8</v>
      </c>
    </row>
    <row r="118" spans="1:18" ht="20.100000000000001" customHeight="1" x14ac:dyDescent="0.2">
      <c r="A118" s="117" t="s">
        <v>27</v>
      </c>
      <c r="B118" s="117"/>
      <c r="C118" s="117"/>
      <c r="D118" s="117"/>
      <c r="E118" s="117"/>
      <c r="F118" s="82">
        <f>SUM(F112:F117)</f>
        <v>68</v>
      </c>
      <c r="G118" s="19">
        <f>G117+G116+G115+G114+G113+G112</f>
        <v>29.200000000000003</v>
      </c>
      <c r="H118" s="61">
        <f t="shared" ref="H118:R118" si="13">H117+H116+H115+H114+H113+H112</f>
        <v>31.700000000000003</v>
      </c>
      <c r="I118" s="61">
        <f t="shared" si="13"/>
        <v>139.9</v>
      </c>
      <c r="J118" s="72">
        <f t="shared" si="13"/>
        <v>768.88999999999987</v>
      </c>
      <c r="K118" s="61">
        <f t="shared" si="13"/>
        <v>0.5</v>
      </c>
      <c r="L118" s="61">
        <f t="shared" si="13"/>
        <v>32.6</v>
      </c>
      <c r="M118" s="61">
        <f t="shared" si="13"/>
        <v>314</v>
      </c>
      <c r="N118" s="61">
        <f t="shared" si="13"/>
        <v>7.5</v>
      </c>
      <c r="O118" s="61">
        <f t="shared" si="13"/>
        <v>237.50000000000003</v>
      </c>
      <c r="P118" s="61">
        <f t="shared" si="13"/>
        <v>369.3</v>
      </c>
      <c r="Q118" s="61">
        <f t="shared" si="13"/>
        <v>134.80000000000001</v>
      </c>
      <c r="R118" s="47">
        <f t="shared" si="13"/>
        <v>9.4</v>
      </c>
    </row>
    <row r="119" spans="1:18" ht="20.100000000000001" customHeight="1" x14ac:dyDescent="0.2">
      <c r="A119" s="117" t="s">
        <v>28</v>
      </c>
      <c r="B119" s="117"/>
      <c r="C119" s="117"/>
      <c r="D119" s="117"/>
      <c r="E119" s="117"/>
      <c r="F119" s="82">
        <v>108</v>
      </c>
      <c r="G119" s="19">
        <f>G118+G110</f>
        <v>48.900000000000006</v>
      </c>
      <c r="H119" s="61">
        <f t="shared" ref="H119:R119" si="14">H118+H110</f>
        <v>56.75</v>
      </c>
      <c r="I119" s="61">
        <f t="shared" si="14"/>
        <v>235.2</v>
      </c>
      <c r="J119" s="72">
        <f t="shared" si="14"/>
        <v>1378.04</v>
      </c>
      <c r="K119" s="61">
        <f t="shared" si="14"/>
        <v>1.42</v>
      </c>
      <c r="L119" s="61">
        <f t="shared" si="14"/>
        <v>36</v>
      </c>
      <c r="M119" s="41">
        <f t="shared" si="14"/>
        <v>439</v>
      </c>
      <c r="N119" s="61">
        <f t="shared" si="14"/>
        <v>9.8000000000000007</v>
      </c>
      <c r="O119" s="61">
        <f t="shared" si="14"/>
        <v>960.3</v>
      </c>
      <c r="P119" s="61">
        <f t="shared" si="14"/>
        <v>838.8</v>
      </c>
      <c r="Q119" s="61">
        <f t="shared" si="14"/>
        <v>332.70000000000005</v>
      </c>
      <c r="R119" s="47">
        <f t="shared" si="14"/>
        <v>12.3</v>
      </c>
    </row>
    <row r="120" spans="1:18" ht="11.1" customHeight="1" x14ac:dyDescent="0.2">
      <c r="A120" s="119" t="s">
        <v>0</v>
      </c>
      <c r="B120" s="119"/>
      <c r="C120" s="119"/>
      <c r="D120" s="119"/>
      <c r="E120" s="119"/>
      <c r="F120" s="119"/>
      <c r="G120" s="119"/>
      <c r="H120" s="119"/>
      <c r="I120" s="119"/>
      <c r="J120" s="120" t="s">
        <v>98</v>
      </c>
      <c r="K120" s="120"/>
      <c r="L120" s="120"/>
      <c r="M120" s="120"/>
      <c r="N120" s="120"/>
      <c r="O120" s="120"/>
      <c r="P120" s="120"/>
      <c r="Q120" s="120"/>
      <c r="R120" s="120"/>
    </row>
    <row r="121" spans="1:18" s="57" customFormat="1" ht="55.5" customHeight="1" x14ac:dyDescent="0.2">
      <c r="A121" s="94" t="s">
        <v>97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ht="9.75" customHeight="1" x14ac:dyDescent="0.2">
      <c r="A122" s="27"/>
      <c r="B122" s="27"/>
      <c r="C122" s="27"/>
      <c r="D122" s="27"/>
      <c r="E122" s="27"/>
      <c r="F122" s="27"/>
      <c r="G122" s="34"/>
      <c r="H122" s="35"/>
      <c r="I122" s="35"/>
      <c r="J122" s="36"/>
      <c r="K122" s="35"/>
      <c r="L122" s="35"/>
      <c r="M122" s="35"/>
      <c r="N122" s="35"/>
      <c r="O122" s="35"/>
      <c r="P122" s="35"/>
      <c r="Q122" s="35"/>
      <c r="R122" s="35"/>
    </row>
    <row r="123" spans="1:18" ht="11.1" customHeight="1" x14ac:dyDescent="0.2">
      <c r="A123" s="30"/>
      <c r="B123" s="2"/>
      <c r="G123" s="92" t="s">
        <v>1</v>
      </c>
      <c r="H123" s="92"/>
      <c r="I123" s="1" t="s">
        <v>35</v>
      </c>
      <c r="L123" s="93" t="s">
        <v>3</v>
      </c>
      <c r="M123" s="93"/>
    </row>
    <row r="124" spans="1:18" ht="11.1" customHeight="1" x14ac:dyDescent="0.2">
      <c r="G124" s="92" t="s">
        <v>4</v>
      </c>
      <c r="H124" s="92"/>
      <c r="I124" s="3">
        <v>1</v>
      </c>
      <c r="L124" s="93" t="s">
        <v>5</v>
      </c>
      <c r="M124" s="93"/>
      <c r="N124" s="10" t="s">
        <v>136</v>
      </c>
    </row>
    <row r="125" spans="1:18" ht="22.05" customHeight="1" x14ac:dyDescent="0.2">
      <c r="A125" s="108" t="s">
        <v>6</v>
      </c>
      <c r="B125" s="110" t="s">
        <v>7</v>
      </c>
      <c r="C125" s="110"/>
      <c r="D125" s="110"/>
      <c r="E125" s="110" t="s">
        <v>8</v>
      </c>
      <c r="F125" s="80" t="s">
        <v>145</v>
      </c>
      <c r="G125" s="113" t="s">
        <v>9</v>
      </c>
      <c r="H125" s="113"/>
      <c r="I125" s="113"/>
      <c r="J125" s="114" t="s">
        <v>10</v>
      </c>
      <c r="K125" s="113" t="s">
        <v>11</v>
      </c>
      <c r="L125" s="113"/>
      <c r="M125" s="113"/>
      <c r="N125" s="113"/>
      <c r="O125" s="115" t="s">
        <v>12</v>
      </c>
      <c r="P125" s="115"/>
      <c r="Q125" s="115"/>
      <c r="R125" s="115"/>
    </row>
    <row r="126" spans="1:18" ht="22.05" customHeight="1" x14ac:dyDescent="0.2">
      <c r="A126" s="109"/>
      <c r="B126" s="111"/>
      <c r="C126" s="112"/>
      <c r="D126" s="112"/>
      <c r="E126" s="111"/>
      <c r="F126" s="79"/>
      <c r="G126" s="4" t="s">
        <v>13</v>
      </c>
      <c r="H126" s="4" t="s">
        <v>14</v>
      </c>
      <c r="I126" s="4" t="s">
        <v>15</v>
      </c>
      <c r="J126" s="101"/>
      <c r="K126" s="4" t="s">
        <v>16</v>
      </c>
      <c r="L126" s="4" t="s">
        <v>17</v>
      </c>
      <c r="M126" s="4" t="s">
        <v>18</v>
      </c>
      <c r="N126" s="4" t="s">
        <v>19</v>
      </c>
      <c r="O126" s="4" t="s">
        <v>20</v>
      </c>
      <c r="P126" s="9" t="s">
        <v>21</v>
      </c>
      <c r="Q126" s="9" t="s">
        <v>22</v>
      </c>
      <c r="R126" s="5" t="s">
        <v>23</v>
      </c>
    </row>
    <row r="127" spans="1:18" ht="20.100000000000001" customHeight="1" x14ac:dyDescent="0.2">
      <c r="A127" s="19">
        <v>1</v>
      </c>
      <c r="B127" s="129">
        <v>2</v>
      </c>
      <c r="C127" s="130"/>
      <c r="D127" s="130"/>
      <c r="E127" s="19">
        <v>3</v>
      </c>
      <c r="F127" s="76"/>
      <c r="G127" s="19">
        <v>4</v>
      </c>
      <c r="H127" s="19">
        <v>5</v>
      </c>
      <c r="I127" s="19">
        <v>6</v>
      </c>
      <c r="J127" s="19">
        <v>7</v>
      </c>
      <c r="K127" s="19">
        <v>8</v>
      </c>
      <c r="L127" s="19">
        <v>9</v>
      </c>
      <c r="M127" s="19">
        <v>10</v>
      </c>
      <c r="N127" s="19">
        <v>11</v>
      </c>
      <c r="O127" s="19">
        <v>12</v>
      </c>
      <c r="P127" s="19">
        <v>13</v>
      </c>
      <c r="Q127" s="19">
        <v>14</v>
      </c>
      <c r="R127" s="56">
        <v>15</v>
      </c>
    </row>
    <row r="128" spans="1:18" ht="20.100000000000001" customHeight="1" x14ac:dyDescent="0.2">
      <c r="A128" s="106" t="s">
        <v>24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1:18" ht="20.100000000000001" customHeight="1" x14ac:dyDescent="0.2">
      <c r="A129" s="18" t="s">
        <v>126</v>
      </c>
      <c r="B129" s="88" t="s">
        <v>63</v>
      </c>
      <c r="C129" s="88"/>
      <c r="D129" s="88"/>
      <c r="E129" s="18">
        <v>130</v>
      </c>
      <c r="F129" s="18">
        <v>17</v>
      </c>
      <c r="G129" s="19">
        <v>16</v>
      </c>
      <c r="H129" s="18">
        <v>12</v>
      </c>
      <c r="I129" s="18">
        <v>43.5</v>
      </c>
      <c r="J129" s="18">
        <v>376.32</v>
      </c>
      <c r="K129" s="17">
        <v>0.1</v>
      </c>
      <c r="L129" s="17">
        <v>0</v>
      </c>
      <c r="M129" s="17">
        <v>102</v>
      </c>
      <c r="N129" s="18">
        <v>2</v>
      </c>
      <c r="O129" s="17">
        <v>435</v>
      </c>
      <c r="P129" s="18">
        <v>247</v>
      </c>
      <c r="Q129" s="17">
        <v>41</v>
      </c>
      <c r="R129" s="32">
        <v>1.9</v>
      </c>
    </row>
    <row r="130" spans="1:18" ht="20.100000000000001" customHeight="1" x14ac:dyDescent="0.2">
      <c r="A130" s="18" t="s">
        <v>127</v>
      </c>
      <c r="B130" s="88" t="s">
        <v>65</v>
      </c>
      <c r="C130" s="88"/>
      <c r="D130" s="88"/>
      <c r="E130" s="37" t="s">
        <v>64</v>
      </c>
      <c r="F130" s="37" t="s">
        <v>144</v>
      </c>
      <c r="G130" s="19">
        <v>1.3</v>
      </c>
      <c r="H130" s="18">
        <v>4.5999999999999996</v>
      </c>
      <c r="I130" s="18">
        <v>21.6</v>
      </c>
      <c r="J130" s="18">
        <v>132.36000000000001</v>
      </c>
      <c r="K130" s="18">
        <v>0</v>
      </c>
      <c r="L130" s="18">
        <v>0</v>
      </c>
      <c r="M130" s="18">
        <v>23</v>
      </c>
      <c r="N130" s="17">
        <v>0.4</v>
      </c>
      <c r="O130" s="18">
        <v>15.3</v>
      </c>
      <c r="P130" s="18">
        <v>16.7</v>
      </c>
      <c r="Q130" s="20">
        <v>6.8</v>
      </c>
      <c r="R130" s="21">
        <v>0.4</v>
      </c>
    </row>
    <row r="131" spans="1:18" ht="20.100000000000001" customHeight="1" x14ac:dyDescent="0.2">
      <c r="A131" s="18" t="s">
        <v>125</v>
      </c>
      <c r="B131" s="88" t="s">
        <v>49</v>
      </c>
      <c r="C131" s="88"/>
      <c r="D131" s="88"/>
      <c r="E131" s="17" t="s">
        <v>39</v>
      </c>
      <c r="F131" s="17">
        <v>5</v>
      </c>
      <c r="G131" s="19">
        <v>0.3</v>
      </c>
      <c r="H131" s="18">
        <v>0</v>
      </c>
      <c r="I131" s="18">
        <v>15.2</v>
      </c>
      <c r="J131" s="18">
        <v>61</v>
      </c>
      <c r="K131" s="18">
        <v>0</v>
      </c>
      <c r="L131" s="18">
        <v>3</v>
      </c>
      <c r="M131" s="18">
        <v>0</v>
      </c>
      <c r="N131" s="17">
        <v>0</v>
      </c>
      <c r="O131" s="18">
        <v>7.4</v>
      </c>
      <c r="P131" s="18">
        <v>9</v>
      </c>
      <c r="Q131" s="20">
        <v>5</v>
      </c>
      <c r="R131" s="21">
        <v>0.1</v>
      </c>
    </row>
    <row r="132" spans="1:18" ht="20.100000000000001" customHeight="1" x14ac:dyDescent="0.2">
      <c r="A132" s="17" t="s">
        <v>32</v>
      </c>
      <c r="B132" s="88" t="s">
        <v>93</v>
      </c>
      <c r="C132" s="88"/>
      <c r="D132" s="88"/>
      <c r="E132" s="18">
        <v>90</v>
      </c>
      <c r="F132" s="18">
        <v>12</v>
      </c>
      <c r="G132" s="19">
        <v>0.7</v>
      </c>
      <c r="H132" s="18">
        <v>0.3</v>
      </c>
      <c r="I132" s="18">
        <v>10.4</v>
      </c>
      <c r="J132" s="18">
        <v>47.7</v>
      </c>
      <c r="K132" s="18">
        <v>0</v>
      </c>
      <c r="L132" s="18">
        <v>45</v>
      </c>
      <c r="M132" s="18">
        <v>17</v>
      </c>
      <c r="N132" s="17">
        <v>0.2</v>
      </c>
      <c r="O132" s="18">
        <v>31</v>
      </c>
      <c r="P132" s="18">
        <v>21</v>
      </c>
      <c r="Q132" s="20">
        <v>12</v>
      </c>
      <c r="R132" s="21">
        <v>0.2</v>
      </c>
    </row>
    <row r="133" spans="1:18" ht="20.100000000000001" customHeight="1" x14ac:dyDescent="0.2">
      <c r="A133" s="117" t="s">
        <v>25</v>
      </c>
      <c r="B133" s="117"/>
      <c r="C133" s="117"/>
      <c r="D133" s="117"/>
      <c r="E133" s="117"/>
      <c r="F133" s="82">
        <v>40</v>
      </c>
      <c r="G133" s="19">
        <f>G132+G131+G130+G129</f>
        <v>18.3</v>
      </c>
      <c r="H133" s="19">
        <f t="shared" ref="H133:R133" si="15">H132+H131+H130+H129</f>
        <v>16.899999999999999</v>
      </c>
      <c r="I133" s="19">
        <f t="shared" si="15"/>
        <v>90.7</v>
      </c>
      <c r="J133" s="19">
        <f t="shared" si="15"/>
        <v>617.38</v>
      </c>
      <c r="K133" s="19">
        <f t="shared" si="15"/>
        <v>0.1</v>
      </c>
      <c r="L133" s="19">
        <f t="shared" si="15"/>
        <v>48</v>
      </c>
      <c r="M133" s="19">
        <f t="shared" si="15"/>
        <v>142</v>
      </c>
      <c r="N133" s="19">
        <f t="shared" si="15"/>
        <v>2.6</v>
      </c>
      <c r="O133" s="19">
        <f t="shared" si="15"/>
        <v>488.7</v>
      </c>
      <c r="P133" s="19">
        <f t="shared" si="15"/>
        <v>293.7</v>
      </c>
      <c r="Q133" s="19">
        <f t="shared" si="15"/>
        <v>64.8</v>
      </c>
      <c r="R133" s="19">
        <f t="shared" si="15"/>
        <v>2.6</v>
      </c>
    </row>
    <row r="134" spans="1:18" ht="20.100000000000001" customHeight="1" x14ac:dyDescent="0.2">
      <c r="A134" s="106" t="s">
        <v>26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1:18" ht="20.100000000000001" customHeight="1" x14ac:dyDescent="0.2">
      <c r="A135" s="18" t="s">
        <v>128</v>
      </c>
      <c r="B135" s="88" t="s">
        <v>66</v>
      </c>
      <c r="C135" s="88"/>
      <c r="D135" s="88"/>
      <c r="E135" s="18">
        <v>50</v>
      </c>
      <c r="F135" s="18">
        <v>5</v>
      </c>
      <c r="G135" s="19">
        <v>0.8</v>
      </c>
      <c r="H135" s="18">
        <v>5.0999999999999996</v>
      </c>
      <c r="I135" s="18">
        <v>7.7</v>
      </c>
      <c r="J135" s="18">
        <v>79.59</v>
      </c>
      <c r="K135" s="18">
        <v>0</v>
      </c>
      <c r="L135" s="18">
        <v>4</v>
      </c>
      <c r="M135" s="18">
        <v>82</v>
      </c>
      <c r="N135" s="18">
        <v>2.2000000000000002</v>
      </c>
      <c r="O135" s="18">
        <v>22.4</v>
      </c>
      <c r="P135" s="18">
        <v>26.4</v>
      </c>
      <c r="Q135" s="18">
        <v>13.4</v>
      </c>
      <c r="R135" s="21">
        <v>0.6</v>
      </c>
    </row>
    <row r="136" spans="1:18" ht="20.100000000000001" customHeight="1" x14ac:dyDescent="0.2">
      <c r="A136" s="18" t="s">
        <v>129</v>
      </c>
      <c r="B136" s="88" t="s">
        <v>67</v>
      </c>
      <c r="C136" s="88"/>
      <c r="D136" s="88"/>
      <c r="E136" s="18">
        <v>200</v>
      </c>
      <c r="F136" s="18">
        <v>10</v>
      </c>
      <c r="G136" s="19">
        <v>2.8</v>
      </c>
      <c r="H136" s="18">
        <v>3.6</v>
      </c>
      <c r="I136" s="18">
        <v>17.600000000000001</v>
      </c>
      <c r="J136" s="18">
        <v>113.97</v>
      </c>
      <c r="K136" s="18">
        <v>0.1</v>
      </c>
      <c r="L136" s="18">
        <v>16.5</v>
      </c>
      <c r="M136" s="18">
        <v>49</v>
      </c>
      <c r="N136" s="18">
        <v>0</v>
      </c>
      <c r="O136" s="18">
        <v>32.799999999999997</v>
      </c>
      <c r="P136" s="18">
        <v>70.599999999999994</v>
      </c>
      <c r="Q136" s="18">
        <v>18.8</v>
      </c>
      <c r="R136" s="21">
        <v>1</v>
      </c>
    </row>
    <row r="137" spans="1:18" ht="20.100000000000001" customHeight="1" x14ac:dyDescent="0.2">
      <c r="A137" s="18" t="s">
        <v>130</v>
      </c>
      <c r="B137" s="88" t="s">
        <v>75</v>
      </c>
      <c r="C137" s="88"/>
      <c r="D137" s="88"/>
      <c r="E137" s="17">
        <v>100</v>
      </c>
      <c r="F137" s="17">
        <v>37</v>
      </c>
      <c r="G137" s="19">
        <v>21</v>
      </c>
      <c r="H137" s="18">
        <v>18.399999999999999</v>
      </c>
      <c r="I137" s="18">
        <v>12.4</v>
      </c>
      <c r="J137" s="18">
        <v>302</v>
      </c>
      <c r="K137" s="18">
        <v>0.5</v>
      </c>
      <c r="L137" s="18">
        <v>24.8</v>
      </c>
      <c r="M137" s="38">
        <v>107</v>
      </c>
      <c r="N137" s="18">
        <v>5.8</v>
      </c>
      <c r="O137" s="18">
        <v>85.4</v>
      </c>
      <c r="P137" s="18">
        <v>244</v>
      </c>
      <c r="Q137" s="20">
        <v>27.8</v>
      </c>
      <c r="R137" s="21">
        <v>9.8000000000000007</v>
      </c>
    </row>
    <row r="138" spans="1:18" ht="20.100000000000001" customHeight="1" x14ac:dyDescent="0.2">
      <c r="A138" s="18" t="s">
        <v>131</v>
      </c>
      <c r="B138" s="88" t="s">
        <v>68</v>
      </c>
      <c r="C138" s="88"/>
      <c r="D138" s="88"/>
      <c r="E138" s="18">
        <v>150</v>
      </c>
      <c r="F138" s="18">
        <v>8</v>
      </c>
      <c r="G138" s="19">
        <v>3.6</v>
      </c>
      <c r="H138" s="18">
        <v>4.8</v>
      </c>
      <c r="I138" s="18">
        <v>37.1</v>
      </c>
      <c r="J138" s="18">
        <v>183.8</v>
      </c>
      <c r="K138" s="18">
        <v>0.1</v>
      </c>
      <c r="L138" s="17">
        <v>0</v>
      </c>
      <c r="M138" s="17">
        <v>30</v>
      </c>
      <c r="N138" s="17">
        <v>0.3</v>
      </c>
      <c r="O138" s="18">
        <v>23.8</v>
      </c>
      <c r="P138" s="18">
        <v>92</v>
      </c>
      <c r="Q138" s="18">
        <v>28</v>
      </c>
      <c r="R138" s="21">
        <v>0.6</v>
      </c>
    </row>
    <row r="139" spans="1:18" ht="20.100000000000001" customHeight="1" x14ac:dyDescent="0.2">
      <c r="A139" s="18" t="s">
        <v>132</v>
      </c>
      <c r="B139" s="88" t="s">
        <v>69</v>
      </c>
      <c r="C139" s="88"/>
      <c r="D139" s="88"/>
      <c r="E139" s="18">
        <v>200</v>
      </c>
      <c r="F139" s="18">
        <v>5</v>
      </c>
      <c r="G139" s="39">
        <v>0.1</v>
      </c>
      <c r="H139" s="17">
        <v>0.1</v>
      </c>
      <c r="I139" s="18">
        <v>27.9</v>
      </c>
      <c r="J139" s="18">
        <v>113</v>
      </c>
      <c r="K139" s="17">
        <v>0.01</v>
      </c>
      <c r="L139" s="17">
        <v>55.4</v>
      </c>
      <c r="M139" s="17">
        <v>14</v>
      </c>
      <c r="N139" s="17">
        <v>0.1</v>
      </c>
      <c r="O139" s="18">
        <v>5</v>
      </c>
      <c r="P139" s="17">
        <v>8.1</v>
      </c>
      <c r="Q139" s="17">
        <v>2.1</v>
      </c>
      <c r="R139" s="21">
        <v>0.4</v>
      </c>
    </row>
    <row r="140" spans="1:18" ht="20.100000000000001" customHeight="1" x14ac:dyDescent="0.2">
      <c r="A140" s="17" t="s">
        <v>32</v>
      </c>
      <c r="B140" s="88" t="s">
        <v>42</v>
      </c>
      <c r="C140" s="88"/>
      <c r="D140" s="88"/>
      <c r="E140" s="18">
        <v>50</v>
      </c>
      <c r="F140" s="18">
        <v>3</v>
      </c>
      <c r="G140" s="70">
        <v>3.3</v>
      </c>
      <c r="H140" s="18">
        <v>0.6</v>
      </c>
      <c r="I140" s="18">
        <v>19.8</v>
      </c>
      <c r="J140" s="18">
        <v>97.8</v>
      </c>
      <c r="K140" s="18">
        <v>0.2</v>
      </c>
      <c r="L140" s="17">
        <v>0</v>
      </c>
      <c r="M140" s="17">
        <v>0</v>
      </c>
      <c r="N140" s="17">
        <v>1.5</v>
      </c>
      <c r="O140" s="18">
        <v>102</v>
      </c>
      <c r="P140" s="18">
        <v>13.2</v>
      </c>
      <c r="Q140" s="18">
        <v>48.8</v>
      </c>
      <c r="R140" s="50">
        <v>2.8</v>
      </c>
    </row>
    <row r="141" spans="1:18" ht="20.100000000000001" customHeight="1" x14ac:dyDescent="0.2">
      <c r="A141" s="117" t="s">
        <v>27</v>
      </c>
      <c r="B141" s="117"/>
      <c r="C141" s="117"/>
      <c r="D141" s="117"/>
      <c r="E141" s="117"/>
      <c r="F141" s="82">
        <f>SUM(F135:F140)</f>
        <v>68</v>
      </c>
      <c r="G141" s="19">
        <f>G140+G139+G138+G137+G136+G135</f>
        <v>31.6</v>
      </c>
      <c r="H141" s="19">
        <f t="shared" ref="H141:R141" si="16">H140+H139+H138+H137+H136+H135</f>
        <v>32.6</v>
      </c>
      <c r="I141" s="19">
        <f t="shared" si="16"/>
        <v>122.50000000000001</v>
      </c>
      <c r="J141" s="19">
        <f t="shared" si="16"/>
        <v>890.16000000000008</v>
      </c>
      <c r="K141" s="19">
        <f t="shared" si="16"/>
        <v>0.91</v>
      </c>
      <c r="L141" s="19">
        <f t="shared" si="16"/>
        <v>100.7</v>
      </c>
      <c r="M141" s="19">
        <f t="shared" si="16"/>
        <v>282</v>
      </c>
      <c r="N141" s="19">
        <f t="shared" si="16"/>
        <v>9.9</v>
      </c>
      <c r="O141" s="19">
        <f t="shared" si="16"/>
        <v>271.39999999999998</v>
      </c>
      <c r="P141" s="19">
        <f t="shared" si="16"/>
        <v>454.29999999999995</v>
      </c>
      <c r="Q141" s="19">
        <f t="shared" si="16"/>
        <v>138.9</v>
      </c>
      <c r="R141" s="49">
        <f t="shared" si="16"/>
        <v>15.200000000000001</v>
      </c>
    </row>
    <row r="142" spans="1:18" ht="20.100000000000001" customHeight="1" x14ac:dyDescent="0.2">
      <c r="A142" s="117" t="s">
        <v>28</v>
      </c>
      <c r="B142" s="117"/>
      <c r="C142" s="117"/>
      <c r="D142" s="117"/>
      <c r="E142" s="117"/>
      <c r="F142" s="82">
        <v>108</v>
      </c>
      <c r="G142" s="19">
        <f>G141+G133</f>
        <v>49.900000000000006</v>
      </c>
      <c r="H142" s="19">
        <f t="shared" ref="H142:R142" si="17">H141+H133</f>
        <v>49.5</v>
      </c>
      <c r="I142" s="19">
        <f t="shared" si="17"/>
        <v>213.20000000000002</v>
      </c>
      <c r="J142" s="19">
        <f t="shared" si="17"/>
        <v>1507.54</v>
      </c>
      <c r="K142" s="19">
        <f t="shared" si="17"/>
        <v>1.01</v>
      </c>
      <c r="L142" s="19">
        <f t="shared" si="17"/>
        <v>148.69999999999999</v>
      </c>
      <c r="M142" s="19">
        <f t="shared" si="17"/>
        <v>424</v>
      </c>
      <c r="N142" s="19">
        <f t="shared" si="17"/>
        <v>12.5</v>
      </c>
      <c r="O142" s="19">
        <f t="shared" si="17"/>
        <v>760.09999999999991</v>
      </c>
      <c r="P142" s="19">
        <f t="shared" si="17"/>
        <v>748</v>
      </c>
      <c r="Q142" s="19">
        <f t="shared" si="17"/>
        <v>203.7</v>
      </c>
      <c r="R142" s="47">
        <f t="shared" si="17"/>
        <v>17.8</v>
      </c>
    </row>
    <row r="143" spans="1:18" ht="17.25" customHeight="1" x14ac:dyDescent="0.2">
      <c r="A143" s="119"/>
      <c r="B143" s="119"/>
      <c r="C143" s="119"/>
      <c r="D143" s="119"/>
      <c r="E143" s="119"/>
      <c r="F143" s="119"/>
      <c r="G143" s="119"/>
      <c r="H143" s="119"/>
      <c r="I143" s="119"/>
      <c r="J143" s="120" t="s">
        <v>98</v>
      </c>
      <c r="K143" s="120"/>
      <c r="L143" s="120"/>
      <c r="M143" s="120"/>
      <c r="N143" s="120"/>
      <c r="O143" s="120"/>
      <c r="P143" s="120"/>
      <c r="Q143" s="120"/>
      <c r="R143" s="120"/>
    </row>
    <row r="145" spans="1:21" ht="18.75" customHeight="1" x14ac:dyDescent="0.2">
      <c r="A145" s="131" t="s">
        <v>83</v>
      </c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</row>
    <row r="146" spans="1:21" ht="23.25" customHeight="1" x14ac:dyDescent="0.2">
      <c r="A146" s="131" t="s">
        <v>84</v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</row>
    <row r="147" spans="1:21" ht="21" customHeight="1" x14ac:dyDescent="0.2">
      <c r="A147" s="131" t="s">
        <v>85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</row>
    <row r="149" spans="1:21" ht="21.75" customHeight="1" x14ac:dyDescent="0.3">
      <c r="A149" s="132" t="s">
        <v>86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42"/>
      <c r="T149" s="42"/>
      <c r="U149" s="42"/>
    </row>
    <row r="150" spans="1:21" ht="11.55" customHeight="1" x14ac:dyDescent="0.2">
      <c r="A150" s="43"/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3"/>
      <c r="T150" s="43"/>
      <c r="U150" s="43"/>
    </row>
    <row r="151" spans="1:21" s="68" customFormat="1" ht="28.5" customHeight="1" x14ac:dyDescent="0.2">
      <c r="A151" s="89" t="s">
        <v>87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</row>
    <row r="152" spans="1:21" s="69" customFormat="1" ht="32.25" customHeight="1" x14ac:dyDescent="0.25">
      <c r="A152" s="90" t="s">
        <v>133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1:21" s="68" customFormat="1" ht="21.75" customHeight="1" x14ac:dyDescent="0.2">
      <c r="A153" s="91" t="s">
        <v>134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1:21" s="69" customFormat="1" ht="18.75" customHeight="1" x14ac:dyDescent="0.25">
      <c r="A154" s="89" t="s">
        <v>143</v>
      </c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</row>
    <row r="155" spans="1:21" s="69" customFormat="1" ht="24" customHeight="1" x14ac:dyDescent="0.25">
      <c r="A155" s="91" t="s">
        <v>135</v>
      </c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</sheetData>
  <mergeCells count="194">
    <mergeCell ref="B106:D106"/>
    <mergeCell ref="O101:R101"/>
    <mergeCell ref="A97:R97"/>
    <mergeCell ref="B89:D89"/>
    <mergeCell ref="A143:I143"/>
    <mergeCell ref="J143:R143"/>
    <mergeCell ref="A145:R145"/>
    <mergeCell ref="A146:R146"/>
    <mergeCell ref="A147:R147"/>
    <mergeCell ref="A149:R149"/>
    <mergeCell ref="A25:I25"/>
    <mergeCell ref="J25:R25"/>
    <mergeCell ref="A49:I49"/>
    <mergeCell ref="J49:R49"/>
    <mergeCell ref="A72:I72"/>
    <mergeCell ref="J72:R72"/>
    <mergeCell ref="A96:I96"/>
    <mergeCell ref="J96:R96"/>
    <mergeCell ref="A120:I120"/>
    <mergeCell ref="J120:R120"/>
    <mergeCell ref="A118:E118"/>
    <mergeCell ref="A119:E119"/>
    <mergeCell ref="B107:D107"/>
    <mergeCell ref="B108:D108"/>
    <mergeCell ref="B109:D109"/>
    <mergeCell ref="A110:E110"/>
    <mergeCell ref="A111:R111"/>
    <mergeCell ref="B103:D103"/>
    <mergeCell ref="A104:R104"/>
    <mergeCell ref="B105:D105"/>
    <mergeCell ref="B138:D138"/>
    <mergeCell ref="B139:D139"/>
    <mergeCell ref="B140:D140"/>
    <mergeCell ref="A141:E141"/>
    <mergeCell ref="A142:E142"/>
    <mergeCell ref="A134:R134"/>
    <mergeCell ref="B135:D135"/>
    <mergeCell ref="B136:D136"/>
    <mergeCell ref="B137:D137"/>
    <mergeCell ref="B131:D131"/>
    <mergeCell ref="B132:D132"/>
    <mergeCell ref="A133:E133"/>
    <mergeCell ref="B127:D127"/>
    <mergeCell ref="A128:R128"/>
    <mergeCell ref="B129:D129"/>
    <mergeCell ref="B130:D130"/>
    <mergeCell ref="A125:A126"/>
    <mergeCell ref="B125:D126"/>
    <mergeCell ref="E125:E126"/>
    <mergeCell ref="G125:I125"/>
    <mergeCell ref="J125:J126"/>
    <mergeCell ref="K125:N125"/>
    <mergeCell ref="O125:R125"/>
    <mergeCell ref="G123:H123"/>
    <mergeCell ref="L123:M123"/>
    <mergeCell ref="G124:H124"/>
    <mergeCell ref="L124:M124"/>
    <mergeCell ref="A121:R121"/>
    <mergeCell ref="B115:D115"/>
    <mergeCell ref="B116:D116"/>
    <mergeCell ref="B117:D117"/>
    <mergeCell ref="B112:D112"/>
    <mergeCell ref="B113:D113"/>
    <mergeCell ref="B114:D114"/>
    <mergeCell ref="B91:D91"/>
    <mergeCell ref="B92:D92"/>
    <mergeCell ref="B93:D93"/>
    <mergeCell ref="A94:E94"/>
    <mergeCell ref="B90:D90"/>
    <mergeCell ref="B83:D83"/>
    <mergeCell ref="B85:D85"/>
    <mergeCell ref="A86:E86"/>
    <mergeCell ref="A87:R87"/>
    <mergeCell ref="B88:D88"/>
    <mergeCell ref="A95:E95"/>
    <mergeCell ref="G99:H99"/>
    <mergeCell ref="L99:M99"/>
    <mergeCell ref="G100:H100"/>
    <mergeCell ref="L100:M100"/>
    <mergeCell ref="A101:A102"/>
    <mergeCell ref="B101:D102"/>
    <mergeCell ref="E101:E102"/>
    <mergeCell ref="G101:I101"/>
    <mergeCell ref="J101:J102"/>
    <mergeCell ref="K101:N101"/>
    <mergeCell ref="B79:D79"/>
    <mergeCell ref="A80:R80"/>
    <mergeCell ref="B81:D81"/>
    <mergeCell ref="B84:D84"/>
    <mergeCell ref="B82:D82"/>
    <mergeCell ref="A77:A78"/>
    <mergeCell ref="B77:D78"/>
    <mergeCell ref="E77:E78"/>
    <mergeCell ref="G77:I77"/>
    <mergeCell ref="J77:J78"/>
    <mergeCell ref="K77:N77"/>
    <mergeCell ref="O77:R77"/>
    <mergeCell ref="A70:E70"/>
    <mergeCell ref="A71:E71"/>
    <mergeCell ref="G75:H75"/>
    <mergeCell ref="L75:M75"/>
    <mergeCell ref="G76:H76"/>
    <mergeCell ref="L76:M76"/>
    <mergeCell ref="A73:R73"/>
    <mergeCell ref="B66:D66"/>
    <mergeCell ref="B67:D67"/>
    <mergeCell ref="B68:D68"/>
    <mergeCell ref="B69:D69"/>
    <mergeCell ref="B61:D61"/>
    <mergeCell ref="A62:E62"/>
    <mergeCell ref="A63:R63"/>
    <mergeCell ref="B56:D56"/>
    <mergeCell ref="A57:R57"/>
    <mergeCell ref="B58:D58"/>
    <mergeCell ref="B59:D59"/>
    <mergeCell ref="B60:D60"/>
    <mergeCell ref="A54:A55"/>
    <mergeCell ref="B54:D55"/>
    <mergeCell ref="E54:E55"/>
    <mergeCell ref="G54:I54"/>
    <mergeCell ref="J54:J55"/>
    <mergeCell ref="K54:N54"/>
    <mergeCell ref="O54:R54"/>
    <mergeCell ref="A48:E48"/>
    <mergeCell ref="G52:H52"/>
    <mergeCell ref="L52:M52"/>
    <mergeCell ref="G53:H53"/>
    <mergeCell ref="L53:M53"/>
    <mergeCell ref="A50:R50"/>
    <mergeCell ref="B44:D44"/>
    <mergeCell ref="B45:D45"/>
    <mergeCell ref="B46:D46"/>
    <mergeCell ref="A1:I1"/>
    <mergeCell ref="J1:R1"/>
    <mergeCell ref="A3:R3"/>
    <mergeCell ref="G5:H5"/>
    <mergeCell ref="L5:M5"/>
    <mergeCell ref="G6:H6"/>
    <mergeCell ref="L6:M6"/>
    <mergeCell ref="A7:A8"/>
    <mergeCell ref="B7:D8"/>
    <mergeCell ref="E7:E8"/>
    <mergeCell ref="G7:I7"/>
    <mergeCell ref="J7:J8"/>
    <mergeCell ref="K7:N7"/>
    <mergeCell ref="O7:R7"/>
    <mergeCell ref="B9:D9"/>
    <mergeCell ref="A10:R10"/>
    <mergeCell ref="B11:D11"/>
    <mergeCell ref="B12:D12"/>
    <mergeCell ref="B13:D13"/>
    <mergeCell ref="B65:D65"/>
    <mergeCell ref="B20:D20"/>
    <mergeCell ref="B21:D21"/>
    <mergeCell ref="B22:D22"/>
    <mergeCell ref="B15:D15"/>
    <mergeCell ref="A16:E16"/>
    <mergeCell ref="A17:R17"/>
    <mergeCell ref="B64:D64"/>
    <mergeCell ref="B18:D18"/>
    <mergeCell ref="B19:D19"/>
    <mergeCell ref="A30:A31"/>
    <mergeCell ref="B30:D31"/>
    <mergeCell ref="E30:E31"/>
    <mergeCell ref="G30:I30"/>
    <mergeCell ref="J30:J31"/>
    <mergeCell ref="K30:N30"/>
    <mergeCell ref="O30:R30"/>
    <mergeCell ref="A23:E23"/>
    <mergeCell ref="A24:E24"/>
    <mergeCell ref="B14:D14"/>
    <mergeCell ref="A151:R151"/>
    <mergeCell ref="A152:R152"/>
    <mergeCell ref="A153:R153"/>
    <mergeCell ref="A154:R154"/>
    <mergeCell ref="A155:R155"/>
    <mergeCell ref="G28:H28"/>
    <mergeCell ref="L28:M28"/>
    <mergeCell ref="G29:H29"/>
    <mergeCell ref="L29:M29"/>
    <mergeCell ref="A26:R26"/>
    <mergeCell ref="A40:R40"/>
    <mergeCell ref="B41:D41"/>
    <mergeCell ref="B42:D42"/>
    <mergeCell ref="B43:D43"/>
    <mergeCell ref="B36:D36"/>
    <mergeCell ref="B37:D37"/>
    <mergeCell ref="B38:D38"/>
    <mergeCell ref="A39:E39"/>
    <mergeCell ref="B32:D32"/>
    <mergeCell ref="A33:R33"/>
    <mergeCell ref="B34:D34"/>
    <mergeCell ref="B35:D35"/>
    <mergeCell ref="A47:E47"/>
  </mergeCells>
  <pageMargins left="0.59055118110236227" right="0.19685039370078741" top="0.78740157480314965" bottom="0.19685039370078741" header="0" footer="0"/>
  <pageSetup fitToHeight="0" pageOrder="overThenDown" orientation="landscape" r:id="rId1"/>
  <rowBreaks count="7" manualBreakCount="7">
    <brk id="24" max="16" man="1"/>
    <brk id="48" max="16" man="1"/>
    <brk id="71" max="16" man="1"/>
    <brk id="95" max="16" man="1"/>
    <brk id="119" max="16" man="1"/>
    <brk id="142" max="16" man="1"/>
    <brk id="143" max="16" man="1"/>
  </rowBreaks>
  <ignoredErrors>
    <ignoredError sqref="E130" twoDigitTextYear="1"/>
    <ignoredError sqref="F1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Бурхайло</cp:lastModifiedBy>
  <cp:lastPrinted>2021-03-12T08:57:36Z</cp:lastPrinted>
  <dcterms:created xsi:type="dcterms:W3CDTF">2021-05-21T06:41:51Z</dcterms:created>
  <dcterms:modified xsi:type="dcterms:W3CDTF">2021-11-12T08:51:17Z</dcterms:modified>
</cp:coreProperties>
</file>